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lonics.krisztina\Desktop\0303\"/>
    </mc:Choice>
  </mc:AlternateContent>
  <bookViews>
    <workbookView xWindow="0" yWindow="0" windowWidth="21570" windowHeight="8145"/>
  </bookViews>
  <sheets>
    <sheet name="forgalomképtelen " sheetId="3" r:id="rId1"/>
    <sheet name="korlátozottan forgalomképes" sheetId="4" r:id="rId2"/>
    <sheet name="üzleti" sheetId="7" r:id="rId3"/>
  </sheets>
  <definedNames>
    <definedName name="_xlnm._FilterDatabase" localSheetId="0" hidden="1">'forgalomképtelen '!$A$5:$H$195</definedName>
    <definedName name="_xlnm._FilterDatabase" localSheetId="1" hidden="1">'korlátozottan forgalomképes'!$A$5:$H$33</definedName>
    <definedName name="_xlnm._FilterDatabase" localSheetId="2" hidden="1">üzleti!$A$5:$H$66</definedName>
    <definedName name="_xlnm.Print_Area" localSheetId="0">'forgalomképtelen '!$A$1:$G$195</definedName>
    <definedName name="_xlnm.Print_Area" localSheetId="1">'korlátozottan forgalomképes'!$A$1:$G$33</definedName>
    <definedName name="_xlnm.Print_Area" localSheetId="2">üzleti!$A$1:$H$73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1" i="3" l="1"/>
  <c r="G28" i="3"/>
  <c r="G60" i="3"/>
  <c r="G10" i="3"/>
  <c r="G81" i="3"/>
  <c r="G47" i="3"/>
  <c r="G44" i="3"/>
  <c r="G31" i="3"/>
  <c r="G11" i="3"/>
  <c r="G63" i="3"/>
  <c r="G173" i="3"/>
  <c r="G105" i="3"/>
  <c r="G106" i="3"/>
  <c r="G16" i="4"/>
  <c r="G54" i="3"/>
  <c r="G148" i="3"/>
  <c r="G13" i="4"/>
  <c r="G193" i="3"/>
  <c r="G46" i="3"/>
  <c r="G51" i="3"/>
</calcChain>
</file>

<file path=xl/comments1.xml><?xml version="1.0" encoding="utf-8"?>
<comments xmlns="http://schemas.openxmlformats.org/spreadsheetml/2006/main">
  <authors>
    <author/>
  </authors>
  <commentList>
    <comment ref="D27" authorId="0" shapeId="0">
      <text>
        <r>
          <rPr>
            <b/>
            <sz val="8"/>
            <color indexed="8"/>
            <rFont val="Tahoma"/>
            <family val="2"/>
            <charset val="238"/>
          </rPr>
          <t xml:space="preserve"> Szabó Kinga:
</t>
        </r>
        <r>
          <rPr>
            <sz val="8"/>
            <color indexed="8"/>
            <rFont val="Tahoma"/>
            <family val="2"/>
            <charset val="238"/>
          </rPr>
          <t>járda</t>
        </r>
      </text>
    </comment>
  </commentList>
</comments>
</file>

<file path=xl/sharedStrings.xml><?xml version="1.0" encoding="utf-8"?>
<sst xmlns="http://schemas.openxmlformats.org/spreadsheetml/2006/main" count="1123" uniqueCount="496">
  <si>
    <t xml:space="preserve">„2. melléklet a 17/2011. (XII.19.) önkormányzati rendelethez  </t>
  </si>
  <si>
    <t>Korlátozottan forgalomképes törzsvagyon</t>
  </si>
  <si>
    <t>Település</t>
  </si>
  <si>
    <t>Hrsz + alrészlet, épület, lakás jel</t>
  </si>
  <si>
    <t>Forgalomképesség</t>
  </si>
  <si>
    <t>Cím</t>
  </si>
  <si>
    <t>Művelési ág / épület megnevezése; eszmei hányad</t>
  </si>
  <si>
    <t>Terület ( m2)</t>
  </si>
  <si>
    <t>Herend</t>
  </si>
  <si>
    <t>Pipacs u. 2 stúdió - egyéb helyiség</t>
  </si>
  <si>
    <t xml:space="preserve">Lakás, '180/10000 </t>
  </si>
  <si>
    <t>Vasút u. 18.</t>
  </si>
  <si>
    <t>kivett,orvosi rendelő,</t>
  </si>
  <si>
    <t>Kossuth Lajos utca 60.</t>
  </si>
  <si>
    <t>kivett,lakóház, udvar, gazdasági épület,</t>
  </si>
  <si>
    <t>Diófa utca vége</t>
  </si>
  <si>
    <t>kivett,vízmű,</t>
  </si>
  <si>
    <t>Kossuth Lajos utca 380.</t>
  </si>
  <si>
    <t>kivett,temető,</t>
  </si>
  <si>
    <t>kivett,általános iskola gazdasági épület és udvar,</t>
  </si>
  <si>
    <t xml:space="preserve">Iskola u. 8.  </t>
  </si>
  <si>
    <t>kivett,általános iskola,</t>
  </si>
  <si>
    <t>Kossuth Lajos utca 97.</t>
  </si>
  <si>
    <t>kivett,közterület és városháza,</t>
  </si>
  <si>
    <t>kivett,és üzlet,közterület,</t>
  </si>
  <si>
    <t>Kossuth u.125. Család és Gyermekjóléti Szolgálat</t>
  </si>
  <si>
    <t>kivett,szociális épület, udvar,</t>
  </si>
  <si>
    <t>Kossuth u 136. Műv.Ház.</t>
  </si>
  <si>
    <t>kivett,kultúrház és udvar,</t>
  </si>
  <si>
    <t>Fasor u.</t>
  </si>
  <si>
    <t>kivett,óvoda, udvar,</t>
  </si>
  <si>
    <t>víztároló</t>
  </si>
  <si>
    <t>kivett,víztároló,</t>
  </si>
  <si>
    <t>Új Temető</t>
  </si>
  <si>
    <t>dögkut</t>
  </si>
  <si>
    <t>kivett,dögkút,</t>
  </si>
  <si>
    <t>Telephely</t>
  </si>
  <si>
    <t>kivett,telephely , csarnok épület,</t>
  </si>
  <si>
    <t>szántó</t>
  </si>
  <si>
    <t xml:space="preserve">Két-bíró forrás </t>
  </si>
  <si>
    <t>kivett,mocsár,</t>
  </si>
  <si>
    <t>0178/8_b</t>
  </si>
  <si>
    <t xml:space="preserve">„3 melléklet a 17/2011. (XII.19.) önkormányzati rendelethez  </t>
  </si>
  <si>
    <t>Üzleti vagyon</t>
  </si>
  <si>
    <t>211/A</t>
  </si>
  <si>
    <t>Kossuth L. u. 90.</t>
  </si>
  <si>
    <t>Épület, lakóház</t>
  </si>
  <si>
    <t>079/20/A/13</t>
  </si>
  <si>
    <t>Lakás, '48/1000</t>
  </si>
  <si>
    <t>kivett,Séd-patak,</t>
  </si>
  <si>
    <t>kivett,árok,</t>
  </si>
  <si>
    <t>Táncsics utca 41.sz. mögött</t>
  </si>
  <si>
    <t>kivett,beépítetlen terület,</t>
  </si>
  <si>
    <t>256/2</t>
  </si>
  <si>
    <t>templom mögötti terület</t>
  </si>
  <si>
    <t>kivett,gazdasági épület, udvar,</t>
  </si>
  <si>
    <t>272/1</t>
  </si>
  <si>
    <t>Orgona utca</t>
  </si>
  <si>
    <t>273/5</t>
  </si>
  <si>
    <t>Kossuth Lajos utca 14.</t>
  </si>
  <si>
    <t>kivett,kereskedelmi egység, udvar és raktár-gazdasági épület,</t>
  </si>
  <si>
    <t>276/5</t>
  </si>
  <si>
    <t>Búcsútér</t>
  </si>
  <si>
    <t>Kossuth köz 11. Sz. mögött</t>
  </si>
  <si>
    <t>493/4</t>
  </si>
  <si>
    <t>Vasút utca eleje közterület</t>
  </si>
  <si>
    <t>493/9</t>
  </si>
  <si>
    <t>kivett árok</t>
  </si>
  <si>
    <t>Kossuth u. 105.</t>
  </si>
  <si>
    <t>kivett,üzlet, udvar,</t>
  </si>
  <si>
    <t>551/8</t>
  </si>
  <si>
    <t>sportpálya 8-as mellett</t>
  </si>
  <si>
    <t>kivett,sporttelep,</t>
  </si>
  <si>
    <t>Vasút u. 41 mögötti terület</t>
  </si>
  <si>
    <t>614/4</t>
  </si>
  <si>
    <t>Vasút utca 43. mögötti terület</t>
  </si>
  <si>
    <t>651/1</t>
  </si>
  <si>
    <t>Ág utca páratlan oldal</t>
  </si>
  <si>
    <t>653/5</t>
  </si>
  <si>
    <t>Fasor u.7.</t>
  </si>
  <si>
    <t>655/3</t>
  </si>
  <si>
    <t>Fasor u.10.-12. Területe</t>
  </si>
  <si>
    <t>730/64</t>
  </si>
  <si>
    <t>Pipacs utca vége páros oldal</t>
  </si>
  <si>
    <t>730/105</t>
  </si>
  <si>
    <t>Pipacs 4.sz.</t>
  </si>
  <si>
    <t>744/26</t>
  </si>
  <si>
    <t>Vadvirág utca melletti terület</t>
  </si>
  <si>
    <t>B lakóövezet</t>
  </si>
  <si>
    <t>795/97</t>
  </si>
  <si>
    <t>kivett, helyi közút</t>
  </si>
  <si>
    <t>795/24</t>
  </si>
  <si>
    <t>795/79</t>
  </si>
  <si>
    <t>795/80</t>
  </si>
  <si>
    <t>795/81</t>
  </si>
  <si>
    <t>795/82</t>
  </si>
  <si>
    <t>795/83</t>
  </si>
  <si>
    <t>795/84</t>
  </si>
  <si>
    <t>kivett,beépítetlen terület és árok</t>
  </si>
  <si>
    <t>795/85</t>
  </si>
  <si>
    <t>795/86</t>
  </si>
  <si>
    <t>795/87</t>
  </si>
  <si>
    <t>795/88</t>
  </si>
  <si>
    <t>795/89</t>
  </si>
  <si>
    <t>795/90</t>
  </si>
  <si>
    <t>795/52</t>
  </si>
  <si>
    <t>795/53</t>
  </si>
  <si>
    <t>795/54</t>
  </si>
  <si>
    <t>795/55</t>
  </si>
  <si>
    <t>795/56</t>
  </si>
  <si>
    <t>795/57</t>
  </si>
  <si>
    <t>795/58</t>
  </si>
  <si>
    <t>795/59</t>
  </si>
  <si>
    <t>807/59</t>
  </si>
  <si>
    <t>C lakóövezet</t>
  </si>
  <si>
    <t>807/62</t>
  </si>
  <si>
    <t>807/66</t>
  </si>
  <si>
    <t>807/77</t>
  </si>
  <si>
    <t>807/80</t>
  </si>
  <si>
    <t>036/28</t>
  </si>
  <si>
    <t>Új temető alatti terület</t>
  </si>
  <si>
    <t>069_b</t>
  </si>
  <si>
    <t>079/25_a</t>
  </si>
  <si>
    <t>Bányatelep</t>
  </si>
  <si>
    <t>079/25_c</t>
  </si>
  <si>
    <t>kivett,udvar,</t>
  </si>
  <si>
    <t>079/25_d</t>
  </si>
  <si>
    <t>legelő</t>
  </si>
  <si>
    <t>079/5_a</t>
  </si>
  <si>
    <t>Bányatelep 1-es tó feletti terület</t>
  </si>
  <si>
    <t>erdő</t>
  </si>
  <si>
    <t>079/5_b</t>
  </si>
  <si>
    <t>0203/5</t>
  </si>
  <si>
    <t>Séd patak</t>
  </si>
  <si>
    <t>747/72</t>
  </si>
  <si>
    <t>kivett köztér</t>
  </si>
  <si>
    <t>507/4</t>
  </si>
  <si>
    <t>Posta u. 1.</t>
  </si>
  <si>
    <t xml:space="preserve">kivett épület, udvar </t>
  </si>
  <si>
    <t xml:space="preserve">„1 melléklet a 17/2011. (XII.19.) önkormányzati rendelethez  </t>
  </si>
  <si>
    <t xml:space="preserve">Forgalomképtelen törzsvagyon </t>
  </si>
  <si>
    <t>Terület        ( m2)</t>
  </si>
  <si>
    <t>12/4</t>
  </si>
  <si>
    <t>kivett,közút,</t>
  </si>
  <si>
    <t>16</t>
  </si>
  <si>
    <t>Kossuth Lajos utca 116.</t>
  </si>
  <si>
    <t>kivett,emlékmű, - közpark</t>
  </si>
  <si>
    <t>19/8</t>
  </si>
  <si>
    <t>Dózsa Gy. u.</t>
  </si>
  <si>
    <t>20</t>
  </si>
  <si>
    <t>Kinizsi utca</t>
  </si>
  <si>
    <t>kivett,közterület,</t>
  </si>
  <si>
    <t>46</t>
  </si>
  <si>
    <t>Árva utca</t>
  </si>
  <si>
    <t>kivett,út,</t>
  </si>
  <si>
    <t>64</t>
  </si>
  <si>
    <t>Rákóczi utca</t>
  </si>
  <si>
    <t>90/6</t>
  </si>
  <si>
    <t>Rákóczi utcai kisköz</t>
  </si>
  <si>
    <t>147</t>
  </si>
  <si>
    <t>Táncsics Mihály utca</t>
  </si>
  <si>
    <t>169/4</t>
  </si>
  <si>
    <t>Tulipán utca</t>
  </si>
  <si>
    <t>171/4</t>
  </si>
  <si>
    <t>Kossuth utcai kisköz (Árva)</t>
  </si>
  <si>
    <t>173</t>
  </si>
  <si>
    <t>Séd meder</t>
  </si>
  <si>
    <t>213</t>
  </si>
  <si>
    <t>220</t>
  </si>
  <si>
    <t>Kossuth u köz</t>
  </si>
  <si>
    <t>221/2</t>
  </si>
  <si>
    <t>230/1</t>
  </si>
  <si>
    <t>273/4</t>
  </si>
  <si>
    <t>290/1</t>
  </si>
  <si>
    <t>Petőfi utca</t>
  </si>
  <si>
    <t>300</t>
  </si>
  <si>
    <t>339</t>
  </si>
  <si>
    <t>Kereszt utca</t>
  </si>
  <si>
    <t>353</t>
  </si>
  <si>
    <t>Diófa utca</t>
  </si>
  <si>
    <t>380/1</t>
  </si>
  <si>
    <t>Kossuth  L u.</t>
  </si>
  <si>
    <t>kivett,közterület, - Templom előtti tér</t>
  </si>
  <si>
    <t>380/3</t>
  </si>
  <si>
    <t>Kossuth Lajos utca 93-121</t>
  </si>
  <si>
    <t>380/4</t>
  </si>
  <si>
    <t>396</t>
  </si>
  <si>
    <t>Diófa utca eleje</t>
  </si>
  <si>
    <t>413/1</t>
  </si>
  <si>
    <t>Arany János utca</t>
  </si>
  <si>
    <t>415/2</t>
  </si>
  <si>
    <t>430/4</t>
  </si>
  <si>
    <t>463</t>
  </si>
  <si>
    <t>Kossuth köz</t>
  </si>
  <si>
    <t>483</t>
  </si>
  <si>
    <t>Iskola utca</t>
  </si>
  <si>
    <t>493/7</t>
  </si>
  <si>
    <t>Vasút u 2 melleti iskoláshoz vezető út 493/5-ből</t>
  </si>
  <si>
    <t>499</t>
  </si>
  <si>
    <t>504</t>
  </si>
  <si>
    <t>Posta utca</t>
  </si>
  <si>
    <t>521/4</t>
  </si>
  <si>
    <t>Vasút u ABC felől, buszmegálló</t>
  </si>
  <si>
    <t>kivett közterület</t>
  </si>
  <si>
    <t>521/5</t>
  </si>
  <si>
    <t>kivett buszmegálló és udvar</t>
  </si>
  <si>
    <t>522/4</t>
  </si>
  <si>
    <t>Vasút utca 522.</t>
  </si>
  <si>
    <t>522/7</t>
  </si>
  <si>
    <t>Vasút utca 5.</t>
  </si>
  <si>
    <t>522/9</t>
  </si>
  <si>
    <t xml:space="preserve">Vasút utca </t>
  </si>
  <si>
    <t>543/13</t>
  </si>
  <si>
    <t>543/38</t>
  </si>
  <si>
    <t>Park (nagyparkolónál)</t>
  </si>
  <si>
    <t>kivett,közpark,</t>
  </si>
  <si>
    <t>543/39</t>
  </si>
  <si>
    <t>543/40</t>
  </si>
  <si>
    <t>kivett dísztó</t>
  </si>
  <si>
    <t>543/41</t>
  </si>
  <si>
    <t>544/1</t>
  </si>
  <si>
    <t>546/6</t>
  </si>
  <si>
    <t>559/3</t>
  </si>
  <si>
    <t>Kossuth u.155. (kolónia köz)</t>
  </si>
  <si>
    <t>kivett,saját használatú út,</t>
  </si>
  <si>
    <t>561/1</t>
  </si>
  <si>
    <t>Kossuth u. 157. előtt út 561-ből</t>
  </si>
  <si>
    <t>581/1</t>
  </si>
  <si>
    <t>581/3</t>
  </si>
  <si>
    <t>581/4</t>
  </si>
  <si>
    <t>589/11</t>
  </si>
  <si>
    <t>Kossuth u.134.M.bolt előtti ter.</t>
  </si>
  <si>
    <t>596</t>
  </si>
  <si>
    <t>Vasút utca HP. hátsó bejárata</t>
  </si>
  <si>
    <t>599</t>
  </si>
  <si>
    <t>Vasút utca 31-33 mögötti út.</t>
  </si>
  <si>
    <t>609/2</t>
  </si>
  <si>
    <t>Vasút u. páros old. előtti ter.</t>
  </si>
  <si>
    <t>kivett,járda,</t>
  </si>
  <si>
    <t>610</t>
  </si>
  <si>
    <t>Vasút u. pár.lan. oldal előtti.ter.</t>
  </si>
  <si>
    <t>614/2</t>
  </si>
  <si>
    <t>628</t>
  </si>
  <si>
    <t>Ady Endre utca</t>
  </si>
  <si>
    <t>642/1</t>
  </si>
  <si>
    <t xml:space="preserve"> Fasor 15 és 15a közötti </t>
  </si>
  <si>
    <t>643/1</t>
  </si>
  <si>
    <t>Ady u.9. útja</t>
  </si>
  <si>
    <t>649/17</t>
  </si>
  <si>
    <t>Ág utca Ady E u.</t>
  </si>
  <si>
    <t>650</t>
  </si>
  <si>
    <t>Ág utca</t>
  </si>
  <si>
    <t>654</t>
  </si>
  <si>
    <t>656</t>
  </si>
  <si>
    <t>Fasor köz</t>
  </si>
  <si>
    <t>669</t>
  </si>
  <si>
    <t>Fasor 38 melletti utca</t>
  </si>
  <si>
    <t>694</t>
  </si>
  <si>
    <t>Rózsa utca</t>
  </si>
  <si>
    <t>702</t>
  </si>
  <si>
    <t>Rózsa u.14. mellett út</t>
  </si>
  <si>
    <t>728</t>
  </si>
  <si>
    <t xml:space="preserve">   Vasút utca vége</t>
  </si>
  <si>
    <t>730/33</t>
  </si>
  <si>
    <t>730/54</t>
  </si>
  <si>
    <t>Pipacs u.18.mellett utca</t>
  </si>
  <si>
    <t>730/60</t>
  </si>
  <si>
    <t>Pipacs 28. mellett utca</t>
  </si>
  <si>
    <t>730/66</t>
  </si>
  <si>
    <t>Pipacs 16. mellett utca</t>
  </si>
  <si>
    <t>730/68</t>
  </si>
  <si>
    <t>Kossuth 15-152 előtti járda</t>
  </si>
  <si>
    <t>730/78</t>
  </si>
  <si>
    <t>Pipacs u. vége.pá.old.előtt</t>
  </si>
  <si>
    <t>743</t>
  </si>
  <si>
    <t>Vadvirág mögötti árok</t>
  </si>
  <si>
    <t>744/33</t>
  </si>
  <si>
    <t xml:space="preserve">Vadvirág u. </t>
  </si>
  <si>
    <t>744/39</t>
  </si>
  <si>
    <t>Pipacs u.páros.old.mög. árok</t>
  </si>
  <si>
    <t>744/40</t>
  </si>
  <si>
    <t>744/62</t>
  </si>
  <si>
    <t>Vadvirág utca</t>
  </si>
  <si>
    <t>744/77</t>
  </si>
  <si>
    <t>744/89</t>
  </si>
  <si>
    <t>Vadvirág u. vége (páros)</t>
  </si>
  <si>
    <t>745/3</t>
  </si>
  <si>
    <t>Viktoria Panz.előtti utca</t>
  </si>
  <si>
    <t>745/16</t>
  </si>
  <si>
    <t>Pipacs u. garázssor</t>
  </si>
  <si>
    <t xml:space="preserve">kivett,közterület, </t>
  </si>
  <si>
    <t>747/2</t>
  </si>
  <si>
    <t>Rákóczi u.63. szemben árok</t>
  </si>
  <si>
    <t>747/4</t>
  </si>
  <si>
    <t>Rákóczi utca új szakasz</t>
  </si>
  <si>
    <t>747/6</t>
  </si>
  <si>
    <t>Dózsa u. 46 mellett utca</t>
  </si>
  <si>
    <t>747/71</t>
  </si>
  <si>
    <t>kivett,köztér,</t>
  </si>
  <si>
    <t>747/67</t>
  </si>
  <si>
    <t>747/69</t>
  </si>
  <si>
    <t>748</t>
  </si>
  <si>
    <t>795/16</t>
  </si>
  <si>
    <t>795/28</t>
  </si>
  <si>
    <t>795/29</t>
  </si>
  <si>
    <t>795/71</t>
  </si>
  <si>
    <t>807/1</t>
  </si>
  <si>
    <t>807/15</t>
  </si>
  <si>
    <t>807/22</t>
  </si>
  <si>
    <t>807/38</t>
  </si>
  <si>
    <t>807/55</t>
  </si>
  <si>
    <t>807/63</t>
  </si>
  <si>
    <t>817</t>
  </si>
  <si>
    <t>010/7</t>
  </si>
  <si>
    <t>Avanti kút mögötti</t>
  </si>
  <si>
    <t>010/65</t>
  </si>
  <si>
    <t>út</t>
  </si>
  <si>
    <t>011</t>
  </si>
  <si>
    <t>Patak</t>
  </si>
  <si>
    <t>014</t>
  </si>
  <si>
    <t>s haszn út / Presits tanyánál</t>
  </si>
  <si>
    <t>037</t>
  </si>
  <si>
    <t>saját használatu út</t>
  </si>
  <si>
    <t>044/3</t>
  </si>
  <si>
    <t>helyi közút</t>
  </si>
  <si>
    <t>kivett helyi közút</t>
  </si>
  <si>
    <t>045</t>
  </si>
  <si>
    <t>kivett,patak,</t>
  </si>
  <si>
    <t>046/3</t>
  </si>
  <si>
    <t>047</t>
  </si>
  <si>
    <t>052</t>
  </si>
  <si>
    <t>053/8</t>
  </si>
  <si>
    <t>054</t>
  </si>
  <si>
    <t>060</t>
  </si>
  <si>
    <t>árok</t>
  </si>
  <si>
    <t>061/5</t>
  </si>
  <si>
    <t>063/50</t>
  </si>
  <si>
    <t>064</t>
  </si>
  <si>
    <t>065/29</t>
  </si>
  <si>
    <t>065/35</t>
  </si>
  <si>
    <t>069_a</t>
  </si>
  <si>
    <t>Bányatelepi bekötő út</t>
  </si>
  <si>
    <t>072/2</t>
  </si>
  <si>
    <t>073/6</t>
  </si>
  <si>
    <t>074/11</t>
  </si>
  <si>
    <t>074/6</t>
  </si>
  <si>
    <t>074/9</t>
  </si>
  <si>
    <t>076</t>
  </si>
  <si>
    <t>078</t>
  </si>
  <si>
    <t>079/2</t>
  </si>
  <si>
    <t>079/25_b</t>
  </si>
  <si>
    <t>079/43_ a</t>
  </si>
  <si>
    <t>079/43_ b</t>
  </si>
  <si>
    <t>079/43_ c</t>
  </si>
  <si>
    <t>legelő és út _(helyi közút)</t>
  </si>
  <si>
    <t>079/43_ d</t>
  </si>
  <si>
    <t>kivett udvar</t>
  </si>
  <si>
    <t>079/43_ f</t>
  </si>
  <si>
    <t>079/44_ a</t>
  </si>
  <si>
    <t>kivett közterület és 3 gazdasági épület</t>
  </si>
  <si>
    <t>079/44_ b</t>
  </si>
  <si>
    <t>079/45</t>
  </si>
  <si>
    <t>079/46</t>
  </si>
  <si>
    <t>085</t>
  </si>
  <si>
    <t>086/3_a</t>
  </si>
  <si>
    <t>086/3_b</t>
  </si>
  <si>
    <t>087/2</t>
  </si>
  <si>
    <t>089/7</t>
  </si>
  <si>
    <t>090</t>
  </si>
  <si>
    <t>092</t>
  </si>
  <si>
    <t>094</t>
  </si>
  <si>
    <t xml:space="preserve">  út</t>
  </si>
  <si>
    <t>096</t>
  </si>
  <si>
    <t>098</t>
  </si>
  <si>
    <t>099/9</t>
  </si>
  <si>
    <t>0100</t>
  </si>
  <si>
    <t>0102</t>
  </si>
  <si>
    <t>0103/11</t>
  </si>
  <si>
    <t>0104</t>
  </si>
  <si>
    <t>0106</t>
  </si>
  <si>
    <t>0108</t>
  </si>
  <si>
    <t>0110</t>
  </si>
  <si>
    <t>0112</t>
  </si>
  <si>
    <t>0116</t>
  </si>
  <si>
    <t>0119/5</t>
  </si>
  <si>
    <t>0122</t>
  </si>
  <si>
    <t>0124/4</t>
  </si>
  <si>
    <t>0126</t>
  </si>
  <si>
    <t>0130/12</t>
  </si>
  <si>
    <t>0131</t>
  </si>
  <si>
    <t>0135</t>
  </si>
  <si>
    <t>0138</t>
  </si>
  <si>
    <t>0143</t>
  </si>
  <si>
    <t>0145</t>
  </si>
  <si>
    <t>0148</t>
  </si>
  <si>
    <t>0150</t>
  </si>
  <si>
    <t>0152_a</t>
  </si>
  <si>
    <t>0152_b</t>
  </si>
  <si>
    <t>0153</t>
  </si>
  <si>
    <t>0157</t>
  </si>
  <si>
    <t>0159</t>
  </si>
  <si>
    <t>0161/2</t>
  </si>
  <si>
    <t>0162</t>
  </si>
  <si>
    <t>0164</t>
  </si>
  <si>
    <t>0165/5</t>
  </si>
  <si>
    <t>0166</t>
  </si>
  <si>
    <t>0168</t>
  </si>
  <si>
    <t>0169</t>
  </si>
  <si>
    <t>0173</t>
  </si>
  <si>
    <t>0178/8_a</t>
  </si>
  <si>
    <t>0204/1</t>
  </si>
  <si>
    <t>Avanti mellett út</t>
  </si>
  <si>
    <t>0210/1</t>
  </si>
  <si>
    <t>Avanti mellett árok</t>
  </si>
  <si>
    <t>655/27</t>
  </si>
  <si>
    <t>Fasor u.2/a - 4/a</t>
  </si>
  <si>
    <t>Könyvszerinti érték</t>
  </si>
  <si>
    <t>0144/8</t>
  </si>
  <si>
    <t>543/19</t>
  </si>
  <si>
    <t>543/21</t>
  </si>
  <si>
    <t>795/73</t>
  </si>
  <si>
    <t>795/75</t>
  </si>
  <si>
    <t>086/9</t>
  </si>
  <si>
    <t>044/19</t>
  </si>
  <si>
    <t>1/4</t>
  </si>
  <si>
    <t>Árva utcából bekötő út</t>
  </si>
  <si>
    <t>Kossuth u. 90. bekötő út</t>
  </si>
  <si>
    <t>Orgona - Kossuth utca bekötő út</t>
  </si>
  <si>
    <t>Arany János és Kossut utcát összegkötő út</t>
  </si>
  <si>
    <t>új játszótér (KDOP)</t>
  </si>
  <si>
    <t>Vasút u ABC felől, buszmegálló, Büfé, piac</t>
  </si>
  <si>
    <t>Vasút utca, járda, padok</t>
  </si>
  <si>
    <t>Park (nagyparkolónál), Kondipark, futópálya</t>
  </si>
  <si>
    <t>Park (nagyparkolónál), futópálya, szoc.épület, gázfogadó</t>
  </si>
  <si>
    <t>Park (nagyparkolónál) vízi színpad</t>
  </si>
  <si>
    <t>Vasút utca, Kossuth utca keresteződés, trafó</t>
  </si>
  <si>
    <t>Park sétány útja</t>
  </si>
  <si>
    <t>Kossut utca járda</t>
  </si>
  <si>
    <t>Kossuth utca buszmegálló</t>
  </si>
  <si>
    <t>Kossuth Lajos utca, járda</t>
  </si>
  <si>
    <t>Vasút utcai bekötőút vasúti átjárónál</t>
  </si>
  <si>
    <t xml:space="preserve">Fasor utca  </t>
  </si>
  <si>
    <t>Pipacs utca</t>
  </si>
  <si>
    <t>Vadvirág utca Hóvirág utca közötti út</t>
  </si>
  <si>
    <t>747/66 hrsz.-ből alakult ki</t>
  </si>
  <si>
    <t>Rákóczi utcai közterület 747/5-ből alakult ki</t>
  </si>
  <si>
    <t>Rákóczi utcai bekötő út</t>
  </si>
  <si>
    <t>Táncsics utca folytatása</t>
  </si>
  <si>
    <t>Tölgyfa utca</t>
  </si>
  <si>
    <t>Tölgyfa utca és Bükkfa utca közti út</t>
  </si>
  <si>
    <t>Bükkfa utca</t>
  </si>
  <si>
    <t>Bükkfa utca és Nagyfa utca közti út</t>
  </si>
  <si>
    <t>Nagyfa</t>
  </si>
  <si>
    <t>Pipacs utca - Kossuth utca közti rész</t>
  </si>
  <si>
    <t>044/2 hrsz.-ú ingatlanból alakult ki</t>
  </si>
  <si>
    <t>086/2 hrsz.-ú ingatlanból alakult ki</t>
  </si>
  <si>
    <t>Diófa utca vége, monitoring kút</t>
  </si>
  <si>
    <t xml:space="preserve">Diófa utca vége  </t>
  </si>
  <si>
    <t>Kossuth utca eleje</t>
  </si>
  <si>
    <t>Kossuth u. 45</t>
  </si>
  <si>
    <t>Jóléti tó melletti terület</t>
  </si>
  <si>
    <t>655/26</t>
  </si>
  <si>
    <t>8-as főút fele kivezető út melletti terület -szobor-</t>
  </si>
  <si>
    <t xml:space="preserve">kivett, beépítetlen terület </t>
  </si>
  <si>
    <t>záportározó</t>
  </si>
  <si>
    <t>Vasút utca 3 . 543/4 hrsz.ből alakult ki</t>
  </si>
  <si>
    <t>kivett üzlet, udvar</t>
  </si>
  <si>
    <t>1/1-ből alakult ki telekmegosztás útján</t>
  </si>
  <si>
    <t>kivett telephely</t>
  </si>
  <si>
    <t xml:space="preserve">járda, játszótér, pad 543/2 hrsz.-ből alakult ki. </t>
  </si>
  <si>
    <t>Adatok Ft-ban</t>
  </si>
  <si>
    <t>079/43</t>
  </si>
  <si>
    <t>Víziközművek</t>
  </si>
  <si>
    <t xml:space="preserve">2. melléklet a ….../2022. (…...)  önkormányzati rendelethez  </t>
  </si>
  <si>
    <t xml:space="preserve">2. melléklet az …..../2022.(…...)  önkormányzati rendelethez  </t>
  </si>
  <si>
    <t xml:space="preserve">1. melléklet  az …../2022.(….....)  önkormányzati rendelethez   </t>
  </si>
  <si>
    <t>356/2</t>
  </si>
  <si>
    <t>730/45/A/20</t>
  </si>
  <si>
    <t>381/2</t>
  </si>
  <si>
    <t>430/3</t>
  </si>
  <si>
    <t>507/3</t>
  </si>
  <si>
    <t>543/29</t>
  </si>
  <si>
    <t>546/1</t>
  </si>
  <si>
    <t>589/9</t>
  </si>
  <si>
    <t>010/50</t>
  </si>
  <si>
    <t>034/30</t>
  </si>
  <si>
    <t>065/41</t>
  </si>
  <si>
    <t>0144/4</t>
  </si>
  <si>
    <t>0146/2</t>
  </si>
  <si>
    <t>0165/1</t>
  </si>
  <si>
    <t>0165/2</t>
  </si>
  <si>
    <t>0165/3</t>
  </si>
  <si>
    <t>0165/4</t>
  </si>
  <si>
    <t>034/20</t>
  </si>
  <si>
    <t>0128/4</t>
  </si>
  <si>
    <t>0130/6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</si>
</sst>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H_U_F_-;\-* #,##0.00\ _H_U_F_-;_-* &quot;-&quot;??\ _H_U_F_-;_-@_-"/>
    <numFmt numFmtId="164" formatCode="#,##0_ ;\-#,##0\ "/>
    <numFmt numFmtId="165" formatCode="_-* #,##0\ _H_U_F_-;\-* #,##0\ _H_U_F_-;_-* &quot;-&quot;??\ _H_U_F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 CE"/>
      <family val="2"/>
      <charset val="238"/>
    </font>
    <font>
      <b/>
      <i/>
      <sz val="12"/>
      <name val="Times New Roman"/>
      <family val="1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58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4" fontId="3" fillId="0" borderId="1" xfId="1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2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2" fillId="0" borderId="3" xfId="0" applyFont="1" applyFill="1" applyBorder="1"/>
    <xf numFmtId="49" fontId="2" fillId="0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/>
    <xf numFmtId="164" fontId="3" fillId="0" borderId="3" xfId="1" applyNumberFormat="1" applyFont="1" applyFill="1" applyBorder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49" fontId="2" fillId="0" borderId="1" xfId="0" applyNumberFormat="1" applyFont="1" applyFill="1" applyBorder="1" applyAlignment="1">
      <alignment horizontal="right"/>
    </xf>
    <xf numFmtId="165" fontId="9" fillId="0" borderId="1" xfId="1" applyNumberFormat="1" applyFont="1" applyFill="1" applyBorder="1"/>
    <xf numFmtId="49" fontId="2" fillId="0" borderId="1" xfId="0" quotePrefix="1" applyNumberFormat="1" applyFont="1" applyFill="1" applyBorder="1" applyAlignment="1">
      <alignment horizontal="right"/>
    </xf>
    <xf numFmtId="49" fontId="2" fillId="0" borderId="3" xfId="0" quotePrefix="1" applyNumberFormat="1" applyFont="1" applyFill="1" applyBorder="1" applyAlignment="1">
      <alignment horizontal="right"/>
    </xf>
    <xf numFmtId="165" fontId="9" fillId="0" borderId="3" xfId="1" applyNumberFormat="1" applyFont="1" applyFill="1" applyBorder="1"/>
    <xf numFmtId="0" fontId="2" fillId="0" borderId="4" xfId="0" applyFont="1" applyFill="1" applyBorder="1"/>
    <xf numFmtId="49" fontId="2" fillId="0" borderId="4" xfId="0" quotePrefix="1" applyNumberFormat="1" applyFont="1" applyFill="1" applyBorder="1" applyAlignment="1">
      <alignment horizontal="right"/>
    </xf>
    <xf numFmtId="164" fontId="3" fillId="0" borderId="4" xfId="1" applyNumberFormat="1" applyFont="1" applyFill="1" applyBorder="1"/>
    <xf numFmtId="165" fontId="9" fillId="0" borderId="4" xfId="1" applyNumberFormat="1" applyFont="1" applyFill="1" applyBorder="1"/>
    <xf numFmtId="0" fontId="3" fillId="0" borderId="1" xfId="0" quotePrefix="1" applyFont="1" applyFill="1" applyBorder="1" applyAlignment="1">
      <alignment horizontal="center"/>
    </xf>
    <xf numFmtId="165" fontId="3" fillId="0" borderId="1" xfId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0" borderId="1" xfId="1" applyNumberFormat="1" applyFont="1" applyFill="1" applyBorder="1"/>
    <xf numFmtId="0" fontId="9" fillId="0" borderId="1" xfId="0" applyFont="1" applyFill="1" applyBorder="1"/>
    <xf numFmtId="0" fontId="8" fillId="0" borderId="1" xfId="0" applyFont="1" applyFill="1" applyBorder="1" applyAlignment="1">
      <alignment horizontal="right"/>
    </xf>
    <xf numFmtId="165" fontId="9" fillId="0" borderId="0" xfId="1" applyNumberFormat="1" applyFont="1" applyFill="1"/>
    <xf numFmtId="0" fontId="8" fillId="0" borderId="1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65" fontId="9" fillId="0" borderId="0" xfId="1" applyNumberFormat="1" applyFont="1" applyFill="1" applyBorder="1"/>
    <xf numFmtId="0" fontId="2" fillId="0" borderId="1" xfId="0" quotePrefix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>
      <alignment horizontal="right"/>
    </xf>
    <xf numFmtId="165" fontId="8" fillId="0" borderId="1" xfId="1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/>
    </xf>
    <xf numFmtId="0" fontId="3" fillId="0" borderId="4" xfId="0" applyFont="1" applyFill="1" applyBorder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wrapText="1"/>
    </xf>
    <xf numFmtId="0" fontId="3" fillId="0" borderId="2" xfId="2" applyFont="1" applyFill="1" applyBorder="1" applyAlignment="1">
      <alignment horizontal="left"/>
    </xf>
  </cellXfs>
  <cellStyles count="3">
    <cellStyle name="Ezres" xfId="1" builtinId="3"/>
    <cellStyle name="Normál" xfId="0" builtinId="0"/>
    <cellStyle name="Normál_Munk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H195"/>
  <sheetViews>
    <sheetView tabSelected="1" topLeftCell="A154" zoomScale="92" zoomScaleNormal="92" workbookViewId="0">
      <selection activeCell="P168" sqref="P168"/>
    </sheetView>
  </sheetViews>
  <sheetFormatPr defaultColWidth="8.85546875" defaultRowHeight="15.75" x14ac:dyDescent="0.25"/>
  <cols>
    <col min="1" max="1" width="8.85546875" style="20" bestFit="1" customWidth="1"/>
    <col min="2" max="2" width="11" style="20" bestFit="1" customWidth="1"/>
    <col min="3" max="3" width="8.42578125" style="20" bestFit="1" customWidth="1"/>
    <col min="4" max="4" width="43.42578125" style="20" bestFit="1" customWidth="1"/>
    <col min="5" max="5" width="34.28515625" style="20" bestFit="1" customWidth="1"/>
    <col min="6" max="6" width="8.7109375" style="20" bestFit="1" customWidth="1"/>
    <col min="7" max="7" width="21" style="41" bestFit="1" customWidth="1"/>
    <col min="8" max="16384" width="8.85546875" style="20"/>
  </cols>
  <sheetData>
    <row r="1" spans="1:8" ht="15.6" customHeight="1" x14ac:dyDescent="0.25">
      <c r="A1" s="43" t="s">
        <v>475</v>
      </c>
      <c r="B1" s="43"/>
      <c r="C1" s="43"/>
      <c r="D1" s="43"/>
      <c r="E1" s="43"/>
      <c r="F1" s="43"/>
      <c r="G1" s="43"/>
    </row>
    <row r="2" spans="1:8" ht="16.149999999999999" customHeight="1" x14ac:dyDescent="0.25">
      <c r="A2" s="44" t="s">
        <v>139</v>
      </c>
      <c r="B2" s="44"/>
      <c r="C2" s="44"/>
      <c r="D2" s="44"/>
      <c r="E2" s="44"/>
      <c r="F2" s="44"/>
      <c r="G2" s="44"/>
    </row>
    <row r="3" spans="1:8" x14ac:dyDescent="0.25">
      <c r="A3" s="45" t="s">
        <v>140</v>
      </c>
      <c r="B3" s="45"/>
      <c r="C3" s="45"/>
      <c r="D3" s="45"/>
      <c r="E3" s="45"/>
      <c r="F3" s="45"/>
      <c r="G3" s="45"/>
    </row>
    <row r="4" spans="1:8" x14ac:dyDescent="0.25">
      <c r="A4" s="18"/>
      <c r="B4" s="18"/>
      <c r="C4" s="18"/>
      <c r="D4" s="18"/>
      <c r="E4" s="18"/>
      <c r="F4" s="18"/>
      <c r="G4" s="18" t="s">
        <v>470</v>
      </c>
    </row>
    <row r="5" spans="1:8" ht="63" x14ac:dyDescent="0.25">
      <c r="A5" s="21" t="s">
        <v>2</v>
      </c>
      <c r="B5" s="22" t="s">
        <v>3</v>
      </c>
      <c r="C5" s="21" t="s">
        <v>4</v>
      </c>
      <c r="D5" s="21" t="s">
        <v>5</v>
      </c>
      <c r="E5" s="21" t="s">
        <v>6</v>
      </c>
      <c r="F5" s="21" t="s">
        <v>141</v>
      </c>
      <c r="G5" s="23" t="s">
        <v>416</v>
      </c>
      <c r="H5" s="24"/>
    </row>
    <row r="6" spans="1:8" x14ac:dyDescent="0.25">
      <c r="A6" s="2" t="s">
        <v>8</v>
      </c>
      <c r="B6" s="25" t="s">
        <v>142</v>
      </c>
      <c r="C6" s="4">
        <v>1</v>
      </c>
      <c r="D6" s="7" t="s">
        <v>425</v>
      </c>
      <c r="E6" s="5" t="s">
        <v>143</v>
      </c>
      <c r="F6" s="6">
        <v>293</v>
      </c>
      <c r="G6" s="26">
        <v>952000</v>
      </c>
    </row>
    <row r="7" spans="1:8" x14ac:dyDescent="0.25">
      <c r="A7" s="2" t="s">
        <v>8</v>
      </c>
      <c r="B7" s="27" t="s">
        <v>144</v>
      </c>
      <c r="C7" s="4">
        <v>1</v>
      </c>
      <c r="D7" s="7" t="s">
        <v>145</v>
      </c>
      <c r="E7" s="5" t="s">
        <v>146</v>
      </c>
      <c r="F7" s="6">
        <v>1012</v>
      </c>
      <c r="G7" s="26">
        <v>5969728</v>
      </c>
    </row>
    <row r="8" spans="1:8" x14ac:dyDescent="0.25">
      <c r="A8" s="2" t="s">
        <v>8</v>
      </c>
      <c r="B8" s="25" t="s">
        <v>147</v>
      </c>
      <c r="C8" s="4">
        <v>1</v>
      </c>
      <c r="D8" s="7" t="s">
        <v>148</v>
      </c>
      <c r="E8" s="5" t="s">
        <v>143</v>
      </c>
      <c r="F8" s="6">
        <v>10652</v>
      </c>
      <c r="G8" s="26">
        <v>81115451</v>
      </c>
    </row>
    <row r="9" spans="1:8" x14ac:dyDescent="0.25">
      <c r="A9" s="2" t="s">
        <v>8</v>
      </c>
      <c r="B9" s="25" t="s">
        <v>149</v>
      </c>
      <c r="C9" s="4">
        <v>1</v>
      </c>
      <c r="D9" s="9" t="s">
        <v>150</v>
      </c>
      <c r="E9" s="5" t="s">
        <v>151</v>
      </c>
      <c r="F9" s="6">
        <v>2267</v>
      </c>
      <c r="G9" s="26">
        <v>5054420</v>
      </c>
    </row>
    <row r="10" spans="1:8" x14ac:dyDescent="0.25">
      <c r="A10" s="2" t="s">
        <v>8</v>
      </c>
      <c r="B10" s="25" t="s">
        <v>152</v>
      </c>
      <c r="C10" s="4">
        <v>1</v>
      </c>
      <c r="D10" s="9" t="s">
        <v>153</v>
      </c>
      <c r="E10" s="5" t="s">
        <v>154</v>
      </c>
      <c r="F10" s="6">
        <v>3964</v>
      </c>
      <c r="G10" s="26">
        <f>4819381+14305755</f>
        <v>19125136</v>
      </c>
    </row>
    <row r="11" spans="1:8" x14ac:dyDescent="0.25">
      <c r="A11" s="2" t="s">
        <v>8</v>
      </c>
      <c r="B11" s="25" t="s">
        <v>155</v>
      </c>
      <c r="C11" s="4">
        <v>1</v>
      </c>
      <c r="D11" s="9" t="s">
        <v>156</v>
      </c>
      <c r="E11" s="5" t="s">
        <v>151</v>
      </c>
      <c r="F11" s="6">
        <v>6570</v>
      </c>
      <c r="G11" s="26">
        <f>68290969+25852446</f>
        <v>94143415</v>
      </c>
    </row>
    <row r="12" spans="1:8" x14ac:dyDescent="0.25">
      <c r="A12" s="2" t="s">
        <v>8</v>
      </c>
      <c r="B12" s="25" t="s">
        <v>157</v>
      </c>
      <c r="C12" s="4">
        <v>1</v>
      </c>
      <c r="D12" s="9" t="s">
        <v>158</v>
      </c>
      <c r="E12" s="5" t="s">
        <v>143</v>
      </c>
      <c r="F12" s="6">
        <v>595</v>
      </c>
      <c r="G12" s="26">
        <v>1578000</v>
      </c>
    </row>
    <row r="13" spans="1:8" x14ac:dyDescent="0.25">
      <c r="A13" s="2" t="s">
        <v>8</v>
      </c>
      <c r="B13" s="25" t="s">
        <v>159</v>
      </c>
      <c r="C13" s="4">
        <v>1</v>
      </c>
      <c r="D13" s="7" t="s">
        <v>160</v>
      </c>
      <c r="E13" s="5" t="s">
        <v>154</v>
      </c>
      <c r="F13" s="6">
        <v>8141</v>
      </c>
      <c r="G13" s="26">
        <v>43598321</v>
      </c>
    </row>
    <row r="14" spans="1:8" x14ac:dyDescent="0.25">
      <c r="A14" s="2" t="s">
        <v>8</v>
      </c>
      <c r="B14" s="25" t="s">
        <v>161</v>
      </c>
      <c r="C14" s="4">
        <v>1</v>
      </c>
      <c r="D14" s="7" t="s">
        <v>162</v>
      </c>
      <c r="E14" s="5" t="s">
        <v>143</v>
      </c>
      <c r="F14" s="6">
        <v>401</v>
      </c>
      <c r="G14" s="26">
        <v>1135574</v>
      </c>
    </row>
    <row r="15" spans="1:8" x14ac:dyDescent="0.25">
      <c r="A15" s="2" t="s">
        <v>8</v>
      </c>
      <c r="B15" s="25" t="s">
        <v>163</v>
      </c>
      <c r="C15" s="4">
        <v>1</v>
      </c>
      <c r="D15" s="7" t="s">
        <v>164</v>
      </c>
      <c r="E15" s="5" t="s">
        <v>143</v>
      </c>
      <c r="F15" s="6">
        <v>419</v>
      </c>
      <c r="G15" s="26">
        <v>2374000</v>
      </c>
    </row>
    <row r="16" spans="1:8" x14ac:dyDescent="0.25">
      <c r="A16" s="2" t="s">
        <v>8</v>
      </c>
      <c r="B16" s="25" t="s">
        <v>165</v>
      </c>
      <c r="C16" s="4">
        <v>1</v>
      </c>
      <c r="D16" s="7" t="s">
        <v>166</v>
      </c>
      <c r="E16" s="5" t="s">
        <v>50</v>
      </c>
      <c r="F16" s="6">
        <v>4402</v>
      </c>
      <c r="G16" s="26">
        <v>1661768</v>
      </c>
    </row>
    <row r="17" spans="1:7" x14ac:dyDescent="0.25">
      <c r="A17" s="2" t="s">
        <v>8</v>
      </c>
      <c r="B17" s="25" t="s">
        <v>167</v>
      </c>
      <c r="C17" s="4">
        <v>1</v>
      </c>
      <c r="D17" s="7" t="s">
        <v>426</v>
      </c>
      <c r="E17" s="5" t="s">
        <v>143</v>
      </c>
      <c r="F17" s="6">
        <v>501</v>
      </c>
      <c r="G17" s="26">
        <v>1700539</v>
      </c>
    </row>
    <row r="18" spans="1:7" x14ac:dyDescent="0.25">
      <c r="A18" s="2" t="s">
        <v>8</v>
      </c>
      <c r="B18" s="25" t="s">
        <v>168</v>
      </c>
      <c r="C18" s="4">
        <v>1</v>
      </c>
      <c r="D18" s="7" t="s">
        <v>169</v>
      </c>
      <c r="E18" s="5" t="s">
        <v>143</v>
      </c>
      <c r="F18" s="6">
        <v>824</v>
      </c>
      <c r="G18" s="26">
        <v>1837538</v>
      </c>
    </row>
    <row r="19" spans="1:7" x14ac:dyDescent="0.25">
      <c r="A19" s="2" t="s">
        <v>8</v>
      </c>
      <c r="B19" s="25" t="s">
        <v>170</v>
      </c>
      <c r="C19" s="4">
        <v>1</v>
      </c>
      <c r="D19" s="7" t="s">
        <v>57</v>
      </c>
      <c r="E19" s="5" t="s">
        <v>143</v>
      </c>
      <c r="F19" s="6">
        <v>7936</v>
      </c>
      <c r="G19" s="26">
        <v>27900000</v>
      </c>
    </row>
    <row r="20" spans="1:7" x14ac:dyDescent="0.25">
      <c r="A20" s="2" t="s">
        <v>8</v>
      </c>
      <c r="B20" s="25" t="s">
        <v>171</v>
      </c>
      <c r="C20" s="4">
        <v>1</v>
      </c>
      <c r="D20" s="7" t="s">
        <v>427</v>
      </c>
      <c r="E20" s="5" t="s">
        <v>151</v>
      </c>
      <c r="F20" s="6">
        <v>2251</v>
      </c>
      <c r="G20" s="26">
        <v>5292000</v>
      </c>
    </row>
    <row r="21" spans="1:7" x14ac:dyDescent="0.25">
      <c r="A21" s="2" t="s">
        <v>8</v>
      </c>
      <c r="B21" s="25" t="s">
        <v>172</v>
      </c>
      <c r="C21" s="4">
        <v>1</v>
      </c>
      <c r="D21" s="7" t="s">
        <v>57</v>
      </c>
      <c r="E21" s="5" t="s">
        <v>154</v>
      </c>
      <c r="F21" s="6">
        <v>538</v>
      </c>
      <c r="G21" s="26">
        <v>258000</v>
      </c>
    </row>
    <row r="22" spans="1:7" x14ac:dyDescent="0.25">
      <c r="A22" s="2" t="s">
        <v>8</v>
      </c>
      <c r="B22" s="25" t="s">
        <v>173</v>
      </c>
      <c r="C22" s="4">
        <v>1</v>
      </c>
      <c r="D22" s="7" t="s">
        <v>174</v>
      </c>
      <c r="E22" s="5" t="s">
        <v>154</v>
      </c>
      <c r="F22" s="6">
        <v>10185</v>
      </c>
      <c r="G22" s="26">
        <v>21890999</v>
      </c>
    </row>
    <row r="23" spans="1:7" x14ac:dyDescent="0.25">
      <c r="A23" s="2" t="s">
        <v>8</v>
      </c>
      <c r="B23" s="25" t="s">
        <v>175</v>
      </c>
      <c r="C23" s="4">
        <v>1</v>
      </c>
      <c r="D23" s="7" t="s">
        <v>15</v>
      </c>
      <c r="E23" s="5" t="s">
        <v>50</v>
      </c>
      <c r="F23" s="6">
        <v>600</v>
      </c>
      <c r="G23" s="26">
        <v>1879000</v>
      </c>
    </row>
    <row r="24" spans="1:7" x14ac:dyDescent="0.25">
      <c r="A24" s="2" t="s">
        <v>8</v>
      </c>
      <c r="B24" s="25" t="s">
        <v>176</v>
      </c>
      <c r="C24" s="4">
        <v>1</v>
      </c>
      <c r="D24" s="7" t="s">
        <v>177</v>
      </c>
      <c r="E24" s="5" t="s">
        <v>151</v>
      </c>
      <c r="F24" s="6">
        <v>521</v>
      </c>
      <c r="G24" s="26">
        <v>874000</v>
      </c>
    </row>
    <row r="25" spans="1:7" x14ac:dyDescent="0.25">
      <c r="A25" s="2" t="s">
        <v>8</v>
      </c>
      <c r="B25" s="25" t="s">
        <v>178</v>
      </c>
      <c r="C25" s="4">
        <v>1</v>
      </c>
      <c r="D25" s="7" t="s">
        <v>179</v>
      </c>
      <c r="E25" s="5" t="s">
        <v>151</v>
      </c>
      <c r="F25" s="6">
        <v>4447</v>
      </c>
      <c r="G25" s="26">
        <v>10673701</v>
      </c>
    </row>
    <row r="26" spans="1:7" s="37" customFormat="1" x14ac:dyDescent="0.25">
      <c r="A26" s="2" t="s">
        <v>8</v>
      </c>
      <c r="B26" s="3" t="s">
        <v>476</v>
      </c>
      <c r="C26" s="4">
        <v>3</v>
      </c>
      <c r="D26" s="7" t="s">
        <v>457</v>
      </c>
      <c r="E26" s="5" t="s">
        <v>16</v>
      </c>
      <c r="F26" s="6">
        <v>769</v>
      </c>
      <c r="G26" s="26">
        <v>1115050</v>
      </c>
    </row>
    <row r="27" spans="1:7" x14ac:dyDescent="0.25">
      <c r="A27" s="2" t="s">
        <v>8</v>
      </c>
      <c r="B27" s="25" t="s">
        <v>180</v>
      </c>
      <c r="C27" s="4">
        <v>1</v>
      </c>
      <c r="D27" s="7" t="s">
        <v>181</v>
      </c>
      <c r="E27" s="5" t="s">
        <v>182</v>
      </c>
      <c r="F27" s="6">
        <v>4472</v>
      </c>
      <c r="G27" s="26">
        <v>38397598</v>
      </c>
    </row>
    <row r="28" spans="1:7" x14ac:dyDescent="0.25">
      <c r="A28" s="2" t="s">
        <v>8</v>
      </c>
      <c r="B28" s="25" t="s">
        <v>183</v>
      </c>
      <c r="C28" s="4">
        <v>1</v>
      </c>
      <c r="D28" s="7" t="s">
        <v>184</v>
      </c>
      <c r="E28" s="5" t="s">
        <v>182</v>
      </c>
      <c r="F28" s="6">
        <v>637</v>
      </c>
      <c r="G28" s="26">
        <f>9385189+180562265</f>
        <v>189947454</v>
      </c>
    </row>
    <row r="29" spans="1:7" x14ac:dyDescent="0.25">
      <c r="A29" s="2" t="s">
        <v>8</v>
      </c>
      <c r="B29" s="25" t="s">
        <v>185</v>
      </c>
      <c r="C29" s="4">
        <v>1</v>
      </c>
      <c r="D29" s="7" t="s">
        <v>17</v>
      </c>
      <c r="E29" s="5" t="s">
        <v>182</v>
      </c>
      <c r="F29" s="6">
        <v>2430</v>
      </c>
      <c r="G29" s="26">
        <v>2625000</v>
      </c>
    </row>
    <row r="30" spans="1:7" x14ac:dyDescent="0.25">
      <c r="A30" s="2" t="s">
        <v>8</v>
      </c>
      <c r="B30" s="25" t="s">
        <v>186</v>
      </c>
      <c r="C30" s="4">
        <v>1</v>
      </c>
      <c r="D30" s="7" t="s">
        <v>187</v>
      </c>
      <c r="E30" s="5" t="s">
        <v>151</v>
      </c>
      <c r="F30" s="6">
        <v>1298</v>
      </c>
      <c r="G30" s="26">
        <v>4059000</v>
      </c>
    </row>
    <row r="31" spans="1:7" x14ac:dyDescent="0.25">
      <c r="A31" s="2" t="s">
        <v>8</v>
      </c>
      <c r="B31" s="25" t="s">
        <v>188</v>
      </c>
      <c r="C31" s="4">
        <v>1</v>
      </c>
      <c r="D31" s="7" t="s">
        <v>189</v>
      </c>
      <c r="E31" s="5" t="s">
        <v>154</v>
      </c>
      <c r="F31" s="6">
        <v>6189</v>
      </c>
      <c r="G31" s="26">
        <f>20717879+239560</f>
        <v>20957439</v>
      </c>
    </row>
    <row r="32" spans="1:7" x14ac:dyDescent="0.25">
      <c r="A32" s="2" t="s">
        <v>8</v>
      </c>
      <c r="B32" s="25" t="s">
        <v>190</v>
      </c>
      <c r="C32" s="4">
        <v>1</v>
      </c>
      <c r="D32" s="7" t="s">
        <v>428</v>
      </c>
      <c r="E32" s="5" t="s">
        <v>154</v>
      </c>
      <c r="F32" s="6">
        <v>1071</v>
      </c>
      <c r="G32" s="26">
        <v>4236000</v>
      </c>
    </row>
    <row r="33" spans="1:7" x14ac:dyDescent="0.25">
      <c r="A33" s="2" t="s">
        <v>8</v>
      </c>
      <c r="B33" s="25" t="s">
        <v>191</v>
      </c>
      <c r="C33" s="4">
        <v>1</v>
      </c>
      <c r="D33" s="7" t="s">
        <v>429</v>
      </c>
      <c r="E33" s="5" t="s">
        <v>151</v>
      </c>
      <c r="F33" s="6">
        <v>1753</v>
      </c>
      <c r="G33" s="26">
        <v>13267946</v>
      </c>
    </row>
    <row r="34" spans="1:7" x14ac:dyDescent="0.25">
      <c r="A34" s="2" t="s">
        <v>8</v>
      </c>
      <c r="B34" s="25" t="s">
        <v>192</v>
      </c>
      <c r="C34" s="4">
        <v>1</v>
      </c>
      <c r="D34" s="7" t="s">
        <v>193</v>
      </c>
      <c r="E34" s="5" t="s">
        <v>154</v>
      </c>
      <c r="F34" s="6">
        <v>898</v>
      </c>
      <c r="G34" s="26">
        <v>10526926</v>
      </c>
    </row>
    <row r="35" spans="1:7" x14ac:dyDescent="0.25">
      <c r="A35" s="2" t="s">
        <v>8</v>
      </c>
      <c r="B35" s="25" t="s">
        <v>194</v>
      </c>
      <c r="C35" s="4">
        <v>1</v>
      </c>
      <c r="D35" s="7" t="s">
        <v>195</v>
      </c>
      <c r="E35" s="5" t="s">
        <v>151</v>
      </c>
      <c r="F35" s="6">
        <v>3292</v>
      </c>
      <c r="G35" s="26">
        <v>7330716</v>
      </c>
    </row>
    <row r="36" spans="1:7" x14ac:dyDescent="0.25">
      <c r="A36" s="2" t="s">
        <v>8</v>
      </c>
      <c r="B36" s="25" t="s">
        <v>196</v>
      </c>
      <c r="C36" s="4">
        <v>1</v>
      </c>
      <c r="D36" s="7" t="s">
        <v>197</v>
      </c>
      <c r="E36" s="5" t="s">
        <v>143</v>
      </c>
      <c r="F36" s="6">
        <v>1155</v>
      </c>
      <c r="G36" s="26">
        <v>5507500</v>
      </c>
    </row>
    <row r="37" spans="1:7" x14ac:dyDescent="0.25">
      <c r="A37" s="2" t="s">
        <v>8</v>
      </c>
      <c r="B37" s="25" t="s">
        <v>198</v>
      </c>
      <c r="C37" s="4">
        <v>1</v>
      </c>
      <c r="D37" s="7" t="s">
        <v>133</v>
      </c>
      <c r="E37" s="5" t="s">
        <v>49</v>
      </c>
      <c r="F37" s="6">
        <v>595</v>
      </c>
      <c r="G37" s="26">
        <v>914000</v>
      </c>
    </row>
    <row r="38" spans="1:7" x14ac:dyDescent="0.25">
      <c r="A38" s="2" t="s">
        <v>8</v>
      </c>
      <c r="B38" s="25" t="s">
        <v>199</v>
      </c>
      <c r="C38" s="4">
        <v>1</v>
      </c>
      <c r="D38" s="7" t="s">
        <v>200</v>
      </c>
      <c r="E38" s="5" t="s">
        <v>151</v>
      </c>
      <c r="F38" s="6">
        <v>1145</v>
      </c>
      <c r="G38" s="26">
        <v>4269250</v>
      </c>
    </row>
    <row r="39" spans="1:7" x14ac:dyDescent="0.25">
      <c r="A39" s="2" t="s">
        <v>8</v>
      </c>
      <c r="B39" s="25" t="s">
        <v>201</v>
      </c>
      <c r="C39" s="4"/>
      <c r="D39" s="7" t="s">
        <v>202</v>
      </c>
      <c r="E39" s="5" t="s">
        <v>203</v>
      </c>
      <c r="F39" s="6">
        <v>6352</v>
      </c>
      <c r="G39" s="26">
        <v>27507823</v>
      </c>
    </row>
    <row r="40" spans="1:7" x14ac:dyDescent="0.25">
      <c r="A40" s="2" t="s">
        <v>8</v>
      </c>
      <c r="B40" s="25" t="s">
        <v>204</v>
      </c>
      <c r="C40" s="4">
        <v>1</v>
      </c>
      <c r="D40" s="7" t="s">
        <v>430</v>
      </c>
      <c r="E40" s="5" t="s">
        <v>205</v>
      </c>
      <c r="F40" s="6">
        <v>1417</v>
      </c>
      <c r="G40" s="26">
        <v>102606640</v>
      </c>
    </row>
    <row r="41" spans="1:7" x14ac:dyDescent="0.25">
      <c r="A41" s="2" t="s">
        <v>8</v>
      </c>
      <c r="B41" s="25" t="s">
        <v>206</v>
      </c>
      <c r="C41" s="4">
        <v>1</v>
      </c>
      <c r="D41" s="7" t="s">
        <v>207</v>
      </c>
      <c r="E41" s="5" t="s">
        <v>151</v>
      </c>
      <c r="F41" s="6">
        <v>1667</v>
      </c>
      <c r="G41" s="26">
        <v>5937000</v>
      </c>
    </row>
    <row r="42" spans="1:7" x14ac:dyDescent="0.25">
      <c r="A42" s="2" t="s">
        <v>8</v>
      </c>
      <c r="B42" s="25" t="s">
        <v>208</v>
      </c>
      <c r="C42" s="4">
        <v>1</v>
      </c>
      <c r="D42" s="7" t="s">
        <v>209</v>
      </c>
      <c r="E42" s="5" t="s">
        <v>151</v>
      </c>
      <c r="F42" s="6">
        <v>108</v>
      </c>
      <c r="G42" s="26">
        <v>3423248</v>
      </c>
    </row>
    <row r="43" spans="1:7" x14ac:dyDescent="0.25">
      <c r="A43" s="2" t="s">
        <v>8</v>
      </c>
      <c r="B43" s="25" t="s">
        <v>210</v>
      </c>
      <c r="C43" s="4">
        <v>1</v>
      </c>
      <c r="D43" s="7" t="s">
        <v>211</v>
      </c>
      <c r="E43" s="5" t="s">
        <v>151</v>
      </c>
      <c r="F43" s="6">
        <v>173</v>
      </c>
      <c r="G43" s="26">
        <v>4085724</v>
      </c>
    </row>
    <row r="44" spans="1:7" x14ac:dyDescent="0.25">
      <c r="A44" s="2" t="s">
        <v>8</v>
      </c>
      <c r="B44" s="25" t="s">
        <v>212</v>
      </c>
      <c r="C44" s="4">
        <v>1</v>
      </c>
      <c r="D44" s="7" t="s">
        <v>431</v>
      </c>
      <c r="E44" s="5" t="s">
        <v>151</v>
      </c>
      <c r="F44" s="6">
        <v>3183</v>
      </c>
      <c r="G44" s="26">
        <f>30880790+100433</f>
        <v>30981223</v>
      </c>
    </row>
    <row r="45" spans="1:7" s="37" customFormat="1" x14ac:dyDescent="0.25">
      <c r="A45" s="2" t="s">
        <v>8</v>
      </c>
      <c r="B45" s="3" t="s">
        <v>419</v>
      </c>
      <c r="C45" s="4">
        <v>3</v>
      </c>
      <c r="D45" s="5" t="s">
        <v>469</v>
      </c>
      <c r="E45" s="5" t="s">
        <v>468</v>
      </c>
      <c r="F45" s="5">
        <v>353</v>
      </c>
      <c r="G45" s="38">
        <v>6144378</v>
      </c>
    </row>
    <row r="46" spans="1:7" x14ac:dyDescent="0.25">
      <c r="A46" s="2" t="s">
        <v>8</v>
      </c>
      <c r="B46" s="25" t="s">
        <v>213</v>
      </c>
      <c r="C46" s="4">
        <v>1</v>
      </c>
      <c r="D46" s="7" t="s">
        <v>432</v>
      </c>
      <c r="E46" s="5" t="s">
        <v>215</v>
      </c>
      <c r="F46" s="6">
        <v>2503</v>
      </c>
      <c r="G46" s="26">
        <f>19286079+210000</f>
        <v>19496079</v>
      </c>
    </row>
    <row r="47" spans="1:7" x14ac:dyDescent="0.25">
      <c r="A47" s="2" t="s">
        <v>8</v>
      </c>
      <c r="B47" s="25" t="s">
        <v>216</v>
      </c>
      <c r="C47" s="4">
        <v>1</v>
      </c>
      <c r="D47" s="7" t="s">
        <v>433</v>
      </c>
      <c r="E47" s="5" t="s">
        <v>215</v>
      </c>
      <c r="F47" s="6">
        <v>6740</v>
      </c>
      <c r="G47" s="26">
        <f>150941187+105529</f>
        <v>151046716</v>
      </c>
    </row>
    <row r="48" spans="1:7" x14ac:dyDescent="0.25">
      <c r="A48" s="2" t="s">
        <v>8</v>
      </c>
      <c r="B48" s="25" t="s">
        <v>217</v>
      </c>
      <c r="C48" s="4">
        <v>1</v>
      </c>
      <c r="D48" s="7" t="s">
        <v>434</v>
      </c>
      <c r="E48" s="5" t="s">
        <v>218</v>
      </c>
      <c r="F48" s="6">
        <v>2891</v>
      </c>
      <c r="G48" s="26">
        <v>74799786</v>
      </c>
    </row>
    <row r="49" spans="1:7" x14ac:dyDescent="0.25">
      <c r="A49" s="2" t="s">
        <v>8</v>
      </c>
      <c r="B49" s="25" t="s">
        <v>219</v>
      </c>
      <c r="C49" s="4">
        <v>1</v>
      </c>
      <c r="D49" s="7" t="s">
        <v>214</v>
      </c>
      <c r="E49" s="5" t="s">
        <v>67</v>
      </c>
      <c r="F49" s="6">
        <v>903</v>
      </c>
      <c r="G49" s="26">
        <v>1218847</v>
      </c>
    </row>
    <row r="50" spans="1:7" x14ac:dyDescent="0.25">
      <c r="A50" s="2" t="s">
        <v>8</v>
      </c>
      <c r="B50" s="25" t="s">
        <v>220</v>
      </c>
      <c r="C50" s="4">
        <v>1</v>
      </c>
      <c r="D50" s="7" t="s">
        <v>435</v>
      </c>
      <c r="E50" s="5" t="s">
        <v>151</v>
      </c>
      <c r="F50" s="6">
        <v>65</v>
      </c>
      <c r="G50" s="26">
        <v>163042</v>
      </c>
    </row>
    <row r="51" spans="1:7" x14ac:dyDescent="0.25">
      <c r="A51" s="2" t="s">
        <v>8</v>
      </c>
      <c r="B51" s="25" t="s">
        <v>221</v>
      </c>
      <c r="C51" s="4">
        <v>1</v>
      </c>
      <c r="D51" s="7" t="s">
        <v>436</v>
      </c>
      <c r="E51" s="5" t="s">
        <v>154</v>
      </c>
      <c r="F51" s="6">
        <v>811</v>
      </c>
      <c r="G51" s="26">
        <f>1290000+2245987</f>
        <v>3535987</v>
      </c>
    </row>
    <row r="52" spans="1:7" x14ac:dyDescent="0.25">
      <c r="A52" s="2" t="s">
        <v>8</v>
      </c>
      <c r="B52" s="25" t="s">
        <v>222</v>
      </c>
      <c r="C52" s="4">
        <v>1</v>
      </c>
      <c r="D52" s="7" t="s">
        <v>223</v>
      </c>
      <c r="E52" s="5" t="s">
        <v>224</v>
      </c>
      <c r="F52" s="6">
        <v>695</v>
      </c>
      <c r="G52" s="26">
        <v>2165566</v>
      </c>
    </row>
    <row r="53" spans="1:7" x14ac:dyDescent="0.25">
      <c r="A53" s="2" t="s">
        <v>8</v>
      </c>
      <c r="B53" s="25" t="s">
        <v>225</v>
      </c>
      <c r="C53" s="4">
        <v>1</v>
      </c>
      <c r="D53" s="7" t="s">
        <v>226</v>
      </c>
      <c r="E53" s="5" t="s">
        <v>154</v>
      </c>
      <c r="F53" s="6">
        <v>1828</v>
      </c>
      <c r="G53" s="26">
        <v>6008473</v>
      </c>
    </row>
    <row r="54" spans="1:7" x14ac:dyDescent="0.25">
      <c r="A54" s="2" t="s">
        <v>8</v>
      </c>
      <c r="B54" s="25" t="s">
        <v>227</v>
      </c>
      <c r="C54" s="4">
        <v>1</v>
      </c>
      <c r="D54" s="7" t="s">
        <v>437</v>
      </c>
      <c r="E54" s="5" t="s">
        <v>151</v>
      </c>
      <c r="F54" s="6">
        <v>1308</v>
      </c>
      <c r="G54" s="26">
        <f>10413000+460226</f>
        <v>10873226</v>
      </c>
    </row>
    <row r="55" spans="1:7" x14ac:dyDescent="0.25">
      <c r="A55" s="2" t="s">
        <v>8</v>
      </c>
      <c r="B55" s="25" t="s">
        <v>228</v>
      </c>
      <c r="C55" s="4">
        <v>1</v>
      </c>
      <c r="D55" s="7" t="s">
        <v>438</v>
      </c>
      <c r="E55" s="5" t="s">
        <v>151</v>
      </c>
      <c r="F55" s="6">
        <v>919</v>
      </c>
      <c r="G55" s="26">
        <v>1727226</v>
      </c>
    </row>
    <row r="56" spans="1:7" x14ac:dyDescent="0.25">
      <c r="A56" s="2" t="s">
        <v>8</v>
      </c>
      <c r="B56" s="25" t="s">
        <v>229</v>
      </c>
      <c r="C56" s="4">
        <v>1</v>
      </c>
      <c r="D56" s="7" t="s">
        <v>439</v>
      </c>
      <c r="E56" s="5" t="s">
        <v>151</v>
      </c>
      <c r="F56" s="6">
        <v>541</v>
      </c>
      <c r="G56" s="26">
        <v>1663000</v>
      </c>
    </row>
    <row r="57" spans="1:7" x14ac:dyDescent="0.25">
      <c r="A57" s="2" t="s">
        <v>8</v>
      </c>
      <c r="B57" s="25" t="s">
        <v>230</v>
      </c>
      <c r="C57" s="4">
        <v>1</v>
      </c>
      <c r="D57" s="7" t="s">
        <v>231</v>
      </c>
      <c r="E57" s="5" t="s">
        <v>151</v>
      </c>
      <c r="F57" s="6">
        <v>73</v>
      </c>
      <c r="G57" s="26">
        <v>113000</v>
      </c>
    </row>
    <row r="58" spans="1:7" x14ac:dyDescent="0.25">
      <c r="A58" s="2" t="s">
        <v>8</v>
      </c>
      <c r="B58" s="25" t="s">
        <v>232</v>
      </c>
      <c r="C58" s="4">
        <v>1</v>
      </c>
      <c r="D58" s="7" t="s">
        <v>233</v>
      </c>
      <c r="E58" s="5" t="s">
        <v>143</v>
      </c>
      <c r="F58" s="6">
        <v>344</v>
      </c>
      <c r="G58" s="26">
        <v>2288000</v>
      </c>
    </row>
    <row r="59" spans="1:7" x14ac:dyDescent="0.25">
      <c r="A59" s="2" t="s">
        <v>8</v>
      </c>
      <c r="B59" s="25" t="s">
        <v>234</v>
      </c>
      <c r="C59" s="4">
        <v>1</v>
      </c>
      <c r="D59" s="7" t="s">
        <v>235</v>
      </c>
      <c r="E59" s="5" t="s">
        <v>143</v>
      </c>
      <c r="F59" s="6">
        <v>235</v>
      </c>
      <c r="G59" s="26">
        <v>414000</v>
      </c>
    </row>
    <row r="60" spans="1:7" x14ac:dyDescent="0.25">
      <c r="A60" s="2" t="s">
        <v>8</v>
      </c>
      <c r="B60" s="25" t="s">
        <v>236</v>
      </c>
      <c r="C60" s="4">
        <v>1</v>
      </c>
      <c r="D60" s="7" t="s">
        <v>237</v>
      </c>
      <c r="E60" s="5" t="s">
        <v>238</v>
      </c>
      <c r="F60" s="6">
        <v>1715</v>
      </c>
      <c r="G60" s="26">
        <f>5197718+1184013</f>
        <v>6381731</v>
      </c>
    </row>
    <row r="61" spans="1:7" x14ac:dyDescent="0.25">
      <c r="A61" s="2" t="s">
        <v>8</v>
      </c>
      <c r="B61" s="25" t="s">
        <v>239</v>
      </c>
      <c r="C61" s="4">
        <v>1</v>
      </c>
      <c r="D61" s="7" t="s">
        <v>240</v>
      </c>
      <c r="E61" s="5" t="s">
        <v>238</v>
      </c>
      <c r="F61" s="6">
        <v>1749</v>
      </c>
      <c r="G61" s="26">
        <v>486000</v>
      </c>
    </row>
    <row r="62" spans="1:7" x14ac:dyDescent="0.25">
      <c r="A62" s="2" t="s">
        <v>8</v>
      </c>
      <c r="B62" s="25" t="s">
        <v>241</v>
      </c>
      <c r="C62" s="4">
        <v>1</v>
      </c>
      <c r="D62" s="7" t="s">
        <v>440</v>
      </c>
      <c r="E62" s="5" t="s">
        <v>151</v>
      </c>
      <c r="F62" s="6">
        <v>478</v>
      </c>
      <c r="G62" s="26">
        <v>1620000</v>
      </c>
    </row>
    <row r="63" spans="1:7" x14ac:dyDescent="0.25">
      <c r="A63" s="2" t="s">
        <v>8</v>
      </c>
      <c r="B63" s="25" t="s">
        <v>242</v>
      </c>
      <c r="C63" s="4">
        <v>1</v>
      </c>
      <c r="D63" s="7" t="s">
        <v>243</v>
      </c>
      <c r="E63" s="5" t="s">
        <v>151</v>
      </c>
      <c r="F63" s="6">
        <v>2920</v>
      </c>
      <c r="G63" s="26">
        <f>9275000+351531</f>
        <v>9626531</v>
      </c>
    </row>
    <row r="64" spans="1:7" x14ac:dyDescent="0.25">
      <c r="A64" s="2" t="s">
        <v>8</v>
      </c>
      <c r="B64" s="25" t="s">
        <v>244</v>
      </c>
      <c r="C64" s="4">
        <v>1</v>
      </c>
      <c r="D64" s="7" t="s">
        <v>245</v>
      </c>
      <c r="E64" s="5" t="s">
        <v>143</v>
      </c>
      <c r="F64" s="6">
        <v>1620</v>
      </c>
      <c r="G64" s="26">
        <v>5602000</v>
      </c>
    </row>
    <row r="65" spans="1:7" x14ac:dyDescent="0.25">
      <c r="A65" s="2" t="s">
        <v>8</v>
      </c>
      <c r="B65" s="25" t="s">
        <v>246</v>
      </c>
      <c r="C65" s="4">
        <v>1</v>
      </c>
      <c r="D65" s="7" t="s">
        <v>247</v>
      </c>
      <c r="E65" s="5" t="s">
        <v>143</v>
      </c>
      <c r="F65" s="6">
        <v>107</v>
      </c>
      <c r="G65" s="26">
        <v>715000</v>
      </c>
    </row>
    <row r="66" spans="1:7" x14ac:dyDescent="0.25">
      <c r="A66" s="2" t="s">
        <v>8</v>
      </c>
      <c r="B66" s="25" t="s">
        <v>248</v>
      </c>
      <c r="C66" s="4">
        <v>1</v>
      </c>
      <c r="D66" s="7" t="s">
        <v>249</v>
      </c>
      <c r="E66" s="5" t="s">
        <v>151</v>
      </c>
      <c r="F66" s="6">
        <v>5534</v>
      </c>
      <c r="G66" s="26">
        <v>8571000</v>
      </c>
    </row>
    <row r="67" spans="1:7" x14ac:dyDescent="0.25">
      <c r="A67" s="2" t="s">
        <v>8</v>
      </c>
      <c r="B67" s="25" t="s">
        <v>250</v>
      </c>
      <c r="C67" s="4">
        <v>1</v>
      </c>
      <c r="D67" s="7" t="s">
        <v>251</v>
      </c>
      <c r="E67" s="5" t="s">
        <v>151</v>
      </c>
      <c r="F67" s="6">
        <v>1907</v>
      </c>
      <c r="G67" s="26">
        <v>7096230</v>
      </c>
    </row>
    <row r="68" spans="1:7" x14ac:dyDescent="0.25">
      <c r="A68" s="2" t="s">
        <v>8</v>
      </c>
      <c r="B68" s="25" t="s">
        <v>252</v>
      </c>
      <c r="C68" s="4">
        <v>1</v>
      </c>
      <c r="D68" s="7" t="s">
        <v>441</v>
      </c>
      <c r="E68" s="5" t="s">
        <v>151</v>
      </c>
      <c r="F68" s="6">
        <v>10333</v>
      </c>
      <c r="G68" s="26">
        <v>66578613</v>
      </c>
    </row>
    <row r="69" spans="1:7" x14ac:dyDescent="0.25">
      <c r="A69" s="10" t="s">
        <v>8</v>
      </c>
      <c r="B69" s="11" t="s">
        <v>414</v>
      </c>
      <c r="C69" s="12">
        <v>3</v>
      </c>
      <c r="D69" s="13" t="s">
        <v>415</v>
      </c>
      <c r="E69" s="14" t="s">
        <v>325</v>
      </c>
      <c r="F69" s="15">
        <v>512</v>
      </c>
      <c r="G69" s="29">
        <v>1247824</v>
      </c>
    </row>
    <row r="70" spans="1:7" x14ac:dyDescent="0.25">
      <c r="A70" s="2" t="s">
        <v>8</v>
      </c>
      <c r="B70" s="25" t="s">
        <v>253</v>
      </c>
      <c r="C70" s="4">
        <v>1</v>
      </c>
      <c r="D70" s="7" t="s">
        <v>254</v>
      </c>
      <c r="E70" s="5" t="s">
        <v>143</v>
      </c>
      <c r="F70" s="6">
        <v>1248</v>
      </c>
      <c r="G70" s="26">
        <v>2686615</v>
      </c>
    </row>
    <row r="71" spans="1:7" x14ac:dyDescent="0.25">
      <c r="A71" s="2" t="s">
        <v>8</v>
      </c>
      <c r="B71" s="25" t="s">
        <v>255</v>
      </c>
      <c r="C71" s="4">
        <v>1</v>
      </c>
      <c r="D71" s="7" t="s">
        <v>256</v>
      </c>
      <c r="E71" s="5" t="s">
        <v>143</v>
      </c>
      <c r="F71" s="6">
        <v>848</v>
      </c>
      <c r="G71" s="26">
        <v>3367000</v>
      </c>
    </row>
    <row r="72" spans="1:7" x14ac:dyDescent="0.25">
      <c r="A72" s="2" t="s">
        <v>8</v>
      </c>
      <c r="B72" s="25" t="s">
        <v>257</v>
      </c>
      <c r="C72" s="4">
        <v>1</v>
      </c>
      <c r="D72" s="7" t="s">
        <v>258</v>
      </c>
      <c r="E72" s="5" t="s">
        <v>151</v>
      </c>
      <c r="F72" s="6">
        <v>13681</v>
      </c>
      <c r="G72" s="26">
        <v>172734</v>
      </c>
    </row>
    <row r="73" spans="1:7" x14ac:dyDescent="0.25">
      <c r="A73" s="2" t="s">
        <v>8</v>
      </c>
      <c r="B73" s="25" t="s">
        <v>259</v>
      </c>
      <c r="C73" s="4">
        <v>1</v>
      </c>
      <c r="D73" s="7" t="s">
        <v>260</v>
      </c>
      <c r="E73" s="5" t="s">
        <v>143</v>
      </c>
      <c r="F73" s="6">
        <v>1393</v>
      </c>
      <c r="G73" s="26">
        <v>3320000</v>
      </c>
    </row>
    <row r="74" spans="1:7" x14ac:dyDescent="0.25">
      <c r="A74" s="2" t="s">
        <v>8</v>
      </c>
      <c r="B74" s="25" t="s">
        <v>261</v>
      </c>
      <c r="C74" s="4">
        <v>1</v>
      </c>
      <c r="D74" s="7" t="s">
        <v>262</v>
      </c>
      <c r="E74" s="5" t="s">
        <v>143</v>
      </c>
      <c r="F74" s="6">
        <v>5436</v>
      </c>
      <c r="G74" s="26">
        <v>11629449</v>
      </c>
    </row>
    <row r="75" spans="1:7" x14ac:dyDescent="0.25">
      <c r="A75" s="2" t="s">
        <v>8</v>
      </c>
      <c r="B75" s="25" t="s">
        <v>263</v>
      </c>
      <c r="C75" s="4">
        <v>1</v>
      </c>
      <c r="D75" s="7" t="s">
        <v>442</v>
      </c>
      <c r="E75" s="5" t="s">
        <v>143</v>
      </c>
      <c r="F75" s="6">
        <v>14124</v>
      </c>
      <c r="G75" s="26">
        <v>74870448</v>
      </c>
    </row>
    <row r="76" spans="1:7" x14ac:dyDescent="0.25">
      <c r="A76" s="2" t="s">
        <v>8</v>
      </c>
      <c r="B76" s="25" t="s">
        <v>264</v>
      </c>
      <c r="C76" s="4">
        <v>1</v>
      </c>
      <c r="D76" s="7" t="s">
        <v>265</v>
      </c>
      <c r="E76" s="5" t="s">
        <v>143</v>
      </c>
      <c r="F76" s="6">
        <v>1115</v>
      </c>
      <c r="G76" s="26">
        <v>2566000</v>
      </c>
    </row>
    <row r="77" spans="1:7" x14ac:dyDescent="0.25">
      <c r="A77" s="2" t="s">
        <v>8</v>
      </c>
      <c r="B77" s="25" t="s">
        <v>266</v>
      </c>
      <c r="C77" s="4">
        <v>1</v>
      </c>
      <c r="D77" s="7" t="s">
        <v>267</v>
      </c>
      <c r="E77" s="5" t="s">
        <v>143</v>
      </c>
      <c r="F77" s="6">
        <v>604</v>
      </c>
      <c r="G77" s="26">
        <v>797000</v>
      </c>
    </row>
    <row r="78" spans="1:7" x14ac:dyDescent="0.25">
      <c r="A78" s="2" t="s">
        <v>8</v>
      </c>
      <c r="B78" s="25" t="s">
        <v>268</v>
      </c>
      <c r="C78" s="4">
        <v>1</v>
      </c>
      <c r="D78" s="7" t="s">
        <v>269</v>
      </c>
      <c r="E78" s="5" t="s">
        <v>151</v>
      </c>
      <c r="F78" s="6">
        <v>188</v>
      </c>
      <c r="G78" s="26">
        <v>995000</v>
      </c>
    </row>
    <row r="79" spans="1:7" x14ac:dyDescent="0.25">
      <c r="A79" s="2" t="s">
        <v>8</v>
      </c>
      <c r="B79" s="25" t="s">
        <v>270</v>
      </c>
      <c r="C79" s="4">
        <v>1</v>
      </c>
      <c r="D79" s="7" t="s">
        <v>271</v>
      </c>
      <c r="E79" s="5" t="s">
        <v>143</v>
      </c>
      <c r="F79" s="6">
        <v>882</v>
      </c>
      <c r="G79" s="26">
        <v>1287000</v>
      </c>
    </row>
    <row r="80" spans="1:7" x14ac:dyDescent="0.25">
      <c r="A80" s="2" t="s">
        <v>8</v>
      </c>
      <c r="B80" s="25" t="s">
        <v>272</v>
      </c>
      <c r="C80" s="4">
        <v>1</v>
      </c>
      <c r="D80" s="7" t="s">
        <v>273</v>
      </c>
      <c r="E80" s="5" t="s">
        <v>143</v>
      </c>
      <c r="F80" s="6">
        <v>962</v>
      </c>
      <c r="G80" s="26">
        <v>1161372</v>
      </c>
    </row>
    <row r="81" spans="1:7" x14ac:dyDescent="0.25">
      <c r="A81" s="2" t="s">
        <v>8</v>
      </c>
      <c r="B81" s="25" t="s">
        <v>274</v>
      </c>
      <c r="C81" s="4">
        <v>1</v>
      </c>
      <c r="D81" s="7" t="s">
        <v>275</v>
      </c>
      <c r="E81" s="5" t="s">
        <v>50</v>
      </c>
      <c r="F81" s="6">
        <v>1098</v>
      </c>
      <c r="G81" s="26">
        <f>3702000+271077</f>
        <v>3973077</v>
      </c>
    </row>
    <row r="82" spans="1:7" x14ac:dyDescent="0.25">
      <c r="A82" s="2" t="s">
        <v>8</v>
      </c>
      <c r="B82" s="25" t="s">
        <v>276</v>
      </c>
      <c r="C82" s="4">
        <v>1</v>
      </c>
      <c r="D82" s="7" t="s">
        <v>277</v>
      </c>
      <c r="E82" s="5" t="s">
        <v>143</v>
      </c>
      <c r="F82" s="6">
        <v>5845</v>
      </c>
      <c r="G82" s="26">
        <v>23459386</v>
      </c>
    </row>
    <row r="83" spans="1:7" x14ac:dyDescent="0.25">
      <c r="A83" s="2" t="s">
        <v>8</v>
      </c>
      <c r="B83" s="25" t="s">
        <v>278</v>
      </c>
      <c r="C83" s="4">
        <v>1</v>
      </c>
      <c r="D83" s="7" t="s">
        <v>279</v>
      </c>
      <c r="E83" s="5" t="s">
        <v>50</v>
      </c>
      <c r="F83" s="6">
        <v>918</v>
      </c>
      <c r="G83" s="26">
        <v>3135000</v>
      </c>
    </row>
    <row r="84" spans="1:7" x14ac:dyDescent="0.25">
      <c r="A84" s="2" t="s">
        <v>8</v>
      </c>
      <c r="B84" s="25" t="s">
        <v>280</v>
      </c>
      <c r="C84" s="4">
        <v>1</v>
      </c>
      <c r="D84" s="7" t="s">
        <v>279</v>
      </c>
      <c r="E84" s="5" t="s">
        <v>50</v>
      </c>
      <c r="F84" s="6">
        <v>996</v>
      </c>
      <c r="G84" s="26">
        <v>4240000</v>
      </c>
    </row>
    <row r="85" spans="1:7" x14ac:dyDescent="0.25">
      <c r="A85" s="2" t="s">
        <v>8</v>
      </c>
      <c r="B85" s="25" t="s">
        <v>281</v>
      </c>
      <c r="C85" s="4">
        <v>1</v>
      </c>
      <c r="D85" s="7" t="s">
        <v>282</v>
      </c>
      <c r="E85" s="5" t="s">
        <v>143</v>
      </c>
      <c r="F85" s="6">
        <v>6572</v>
      </c>
      <c r="G85" s="26">
        <v>19018000</v>
      </c>
    </row>
    <row r="86" spans="1:7" x14ac:dyDescent="0.25">
      <c r="A86" s="2" t="s">
        <v>8</v>
      </c>
      <c r="B86" s="25" t="s">
        <v>283</v>
      </c>
      <c r="C86" s="4">
        <v>1</v>
      </c>
      <c r="D86" s="7" t="s">
        <v>443</v>
      </c>
      <c r="E86" s="5" t="s">
        <v>143</v>
      </c>
      <c r="F86" s="6">
        <v>593</v>
      </c>
      <c r="G86" s="26">
        <v>11521000</v>
      </c>
    </row>
    <row r="87" spans="1:7" x14ac:dyDescent="0.25">
      <c r="A87" s="2" t="s">
        <v>8</v>
      </c>
      <c r="B87" s="25" t="s">
        <v>284</v>
      </c>
      <c r="C87" s="4">
        <v>1</v>
      </c>
      <c r="D87" s="7" t="s">
        <v>285</v>
      </c>
      <c r="E87" s="5" t="s">
        <v>224</v>
      </c>
      <c r="F87" s="6">
        <v>244</v>
      </c>
      <c r="G87" s="26">
        <v>466000</v>
      </c>
    </row>
    <row r="88" spans="1:7" x14ac:dyDescent="0.25">
      <c r="A88" s="2" t="s">
        <v>8</v>
      </c>
      <c r="B88" s="25" t="s">
        <v>286</v>
      </c>
      <c r="C88" s="4">
        <v>1</v>
      </c>
      <c r="D88" s="7" t="s">
        <v>287</v>
      </c>
      <c r="E88" s="5" t="s">
        <v>154</v>
      </c>
      <c r="F88" s="6">
        <v>3715</v>
      </c>
      <c r="G88" s="26">
        <v>23002000</v>
      </c>
    </row>
    <row r="89" spans="1:7" x14ac:dyDescent="0.25">
      <c r="A89" s="2" t="s">
        <v>8</v>
      </c>
      <c r="B89" s="25" t="s">
        <v>288</v>
      </c>
      <c r="C89" s="4">
        <v>1</v>
      </c>
      <c r="D89" s="7" t="s">
        <v>289</v>
      </c>
      <c r="E89" s="5" t="s">
        <v>290</v>
      </c>
      <c r="F89" s="6">
        <v>3124</v>
      </c>
      <c r="G89" s="26">
        <v>4529800</v>
      </c>
    </row>
    <row r="90" spans="1:7" x14ac:dyDescent="0.25">
      <c r="A90" s="2" t="s">
        <v>8</v>
      </c>
      <c r="B90" s="25" t="s">
        <v>291</v>
      </c>
      <c r="C90" s="4">
        <v>1</v>
      </c>
      <c r="D90" s="7" t="s">
        <v>292</v>
      </c>
      <c r="E90" s="5" t="s">
        <v>224</v>
      </c>
      <c r="F90" s="6">
        <v>468</v>
      </c>
      <c r="G90" s="26">
        <v>1394268</v>
      </c>
    </row>
    <row r="91" spans="1:7" x14ac:dyDescent="0.25">
      <c r="A91" s="2" t="s">
        <v>8</v>
      </c>
      <c r="B91" s="25" t="s">
        <v>293</v>
      </c>
      <c r="C91" s="4">
        <v>1</v>
      </c>
      <c r="D91" s="7" t="s">
        <v>294</v>
      </c>
      <c r="E91" s="5" t="s">
        <v>224</v>
      </c>
      <c r="F91" s="6">
        <v>8884</v>
      </c>
      <c r="G91" s="26">
        <v>75813031</v>
      </c>
    </row>
    <row r="92" spans="1:7" x14ac:dyDescent="0.25">
      <c r="A92" s="2" t="s">
        <v>8</v>
      </c>
      <c r="B92" s="25" t="s">
        <v>295</v>
      </c>
      <c r="C92" s="4">
        <v>1</v>
      </c>
      <c r="D92" s="7" t="s">
        <v>296</v>
      </c>
      <c r="E92" s="5" t="s">
        <v>224</v>
      </c>
      <c r="F92" s="6">
        <v>1513</v>
      </c>
      <c r="G92" s="26">
        <v>4487768</v>
      </c>
    </row>
    <row r="93" spans="1:7" x14ac:dyDescent="0.25">
      <c r="A93" s="2" t="s">
        <v>8</v>
      </c>
      <c r="B93" s="27" t="s">
        <v>297</v>
      </c>
      <c r="C93" s="4">
        <v>1</v>
      </c>
      <c r="D93" s="7" t="s">
        <v>444</v>
      </c>
      <c r="E93" s="5" t="s">
        <v>298</v>
      </c>
      <c r="F93" s="6">
        <v>5786</v>
      </c>
      <c r="G93" s="26">
        <v>9322041</v>
      </c>
    </row>
    <row r="94" spans="1:7" x14ac:dyDescent="0.25">
      <c r="A94" s="2" t="s">
        <v>8</v>
      </c>
      <c r="B94" s="25" t="s">
        <v>299</v>
      </c>
      <c r="C94" s="4">
        <v>1</v>
      </c>
      <c r="D94" s="7" t="s">
        <v>445</v>
      </c>
      <c r="E94" s="5" t="s">
        <v>151</v>
      </c>
      <c r="F94" s="6">
        <v>219</v>
      </c>
      <c r="G94" s="26">
        <v>343000</v>
      </c>
    </row>
    <row r="95" spans="1:7" x14ac:dyDescent="0.25">
      <c r="A95" s="2" t="s">
        <v>8</v>
      </c>
      <c r="B95" s="25" t="s">
        <v>300</v>
      </c>
      <c r="C95" s="4">
        <v>1</v>
      </c>
      <c r="D95" s="7" t="s">
        <v>446</v>
      </c>
      <c r="E95" s="5" t="s">
        <v>154</v>
      </c>
      <c r="F95" s="6">
        <v>268</v>
      </c>
      <c r="G95" s="26">
        <v>423000</v>
      </c>
    </row>
    <row r="96" spans="1:7" x14ac:dyDescent="0.25">
      <c r="A96" s="2" t="s">
        <v>8</v>
      </c>
      <c r="B96" s="25" t="s">
        <v>301</v>
      </c>
      <c r="C96" s="4">
        <v>1</v>
      </c>
      <c r="D96" s="7" t="s">
        <v>447</v>
      </c>
      <c r="E96" s="5" t="s">
        <v>154</v>
      </c>
      <c r="F96" s="6">
        <v>2354</v>
      </c>
      <c r="G96" s="26">
        <v>20250000</v>
      </c>
    </row>
    <row r="97" spans="1:7" x14ac:dyDescent="0.25">
      <c r="A97" s="2" t="s">
        <v>8</v>
      </c>
      <c r="B97" s="25" t="s">
        <v>302</v>
      </c>
      <c r="C97" s="4">
        <v>1</v>
      </c>
      <c r="D97" s="8" t="s">
        <v>88</v>
      </c>
      <c r="E97" s="5" t="s">
        <v>154</v>
      </c>
      <c r="F97" s="6">
        <v>499</v>
      </c>
      <c r="G97" s="26">
        <v>552337</v>
      </c>
    </row>
    <row r="98" spans="1:7" x14ac:dyDescent="0.25">
      <c r="A98" s="2" t="s">
        <v>8</v>
      </c>
      <c r="B98" s="25" t="s">
        <v>303</v>
      </c>
      <c r="C98" s="4">
        <v>1</v>
      </c>
      <c r="D98" s="8" t="s">
        <v>88</v>
      </c>
      <c r="E98" s="5" t="s">
        <v>154</v>
      </c>
      <c r="F98" s="6">
        <v>906</v>
      </c>
      <c r="G98" s="26">
        <v>1002840</v>
      </c>
    </row>
    <row r="99" spans="1:7" x14ac:dyDescent="0.25">
      <c r="A99" s="2" t="s">
        <v>8</v>
      </c>
      <c r="B99" s="25" t="s">
        <v>304</v>
      </c>
      <c r="C99" s="4">
        <v>1</v>
      </c>
      <c r="D99" s="8" t="s">
        <v>88</v>
      </c>
      <c r="E99" s="5" t="s">
        <v>154</v>
      </c>
      <c r="F99" s="6">
        <v>6409</v>
      </c>
      <c r="G99" s="26">
        <v>29255447</v>
      </c>
    </row>
    <row r="100" spans="1:7" x14ac:dyDescent="0.25">
      <c r="A100" s="2" t="s">
        <v>8</v>
      </c>
      <c r="B100" s="25" t="s">
        <v>305</v>
      </c>
      <c r="C100" s="4">
        <v>1</v>
      </c>
      <c r="D100" s="8" t="s">
        <v>88</v>
      </c>
      <c r="E100" s="5" t="s">
        <v>154</v>
      </c>
      <c r="F100" s="6">
        <v>6541</v>
      </c>
      <c r="G100" s="26">
        <v>7240148</v>
      </c>
    </row>
    <row r="101" spans="1:7" x14ac:dyDescent="0.25">
      <c r="A101" s="2" t="s">
        <v>8</v>
      </c>
      <c r="B101" s="25" t="s">
        <v>306</v>
      </c>
      <c r="C101" s="4">
        <v>1</v>
      </c>
      <c r="D101" s="7" t="s">
        <v>448</v>
      </c>
      <c r="E101" s="5" t="s">
        <v>154</v>
      </c>
      <c r="F101" s="6">
        <v>886</v>
      </c>
      <c r="G101" s="26">
        <f>980702+846000+42933907</f>
        <v>44760609</v>
      </c>
    </row>
    <row r="102" spans="1:7" x14ac:dyDescent="0.25">
      <c r="A102" s="2" t="s">
        <v>8</v>
      </c>
      <c r="B102" s="25" t="s">
        <v>307</v>
      </c>
      <c r="C102" s="4">
        <v>1</v>
      </c>
      <c r="D102" s="7" t="s">
        <v>449</v>
      </c>
      <c r="E102" s="5" t="s">
        <v>154</v>
      </c>
      <c r="F102" s="6">
        <v>1845</v>
      </c>
      <c r="G102" s="26">
        <v>2042206</v>
      </c>
    </row>
    <row r="103" spans="1:7" x14ac:dyDescent="0.25">
      <c r="A103" s="2" t="s">
        <v>8</v>
      </c>
      <c r="B103" s="25" t="s">
        <v>308</v>
      </c>
      <c r="C103" s="4">
        <v>1</v>
      </c>
      <c r="D103" s="7" t="s">
        <v>450</v>
      </c>
      <c r="E103" s="5" t="s">
        <v>154</v>
      </c>
      <c r="F103" s="6">
        <v>2899</v>
      </c>
      <c r="G103" s="26">
        <v>3208865</v>
      </c>
    </row>
    <row r="104" spans="1:7" x14ac:dyDescent="0.25">
      <c r="A104" s="2" t="s">
        <v>8</v>
      </c>
      <c r="B104" s="25" t="s">
        <v>309</v>
      </c>
      <c r="C104" s="4">
        <v>1</v>
      </c>
      <c r="D104" s="7" t="s">
        <v>451</v>
      </c>
      <c r="E104" s="5" t="s">
        <v>154</v>
      </c>
      <c r="F104" s="6">
        <v>2475</v>
      </c>
      <c r="G104" s="26">
        <v>2739454</v>
      </c>
    </row>
    <row r="105" spans="1:7" x14ac:dyDescent="0.25">
      <c r="A105" s="2" t="s">
        <v>8</v>
      </c>
      <c r="B105" s="25" t="s">
        <v>310</v>
      </c>
      <c r="C105" s="4">
        <v>1</v>
      </c>
      <c r="D105" s="7" t="s">
        <v>452</v>
      </c>
      <c r="E105" s="5" t="s">
        <v>154</v>
      </c>
      <c r="F105" s="6">
        <v>3982</v>
      </c>
      <c r="G105" s="26">
        <f>4407624+43462</f>
        <v>4451086</v>
      </c>
    </row>
    <row r="106" spans="1:7" x14ac:dyDescent="0.25">
      <c r="A106" s="2" t="s">
        <v>8</v>
      </c>
      <c r="B106" s="25" t="s">
        <v>311</v>
      </c>
      <c r="C106" s="4">
        <v>1</v>
      </c>
      <c r="D106" s="8" t="s">
        <v>114</v>
      </c>
      <c r="E106" s="5" t="s">
        <v>154</v>
      </c>
      <c r="F106" s="6">
        <v>906</v>
      </c>
      <c r="G106" s="26">
        <f>1002000+985700</f>
        <v>1987700</v>
      </c>
    </row>
    <row r="107" spans="1:7" x14ac:dyDescent="0.25">
      <c r="A107" s="2" t="s">
        <v>8</v>
      </c>
      <c r="B107" s="25" t="s">
        <v>312</v>
      </c>
      <c r="C107" s="4">
        <v>1</v>
      </c>
      <c r="D107" s="7" t="s">
        <v>453</v>
      </c>
      <c r="E107" s="5" t="s">
        <v>50</v>
      </c>
      <c r="F107" s="6">
        <v>884</v>
      </c>
      <c r="G107" s="26">
        <v>1281800</v>
      </c>
    </row>
    <row r="108" spans="1:7" x14ac:dyDescent="0.25">
      <c r="A108" s="2" t="s">
        <v>8</v>
      </c>
      <c r="B108" s="25" t="s">
        <v>313</v>
      </c>
      <c r="C108" s="4">
        <v>1</v>
      </c>
      <c r="D108" s="8" t="s">
        <v>314</v>
      </c>
      <c r="E108" s="5" t="s">
        <v>154</v>
      </c>
      <c r="F108" s="6">
        <v>1238</v>
      </c>
      <c r="G108" s="26">
        <v>192000</v>
      </c>
    </row>
    <row r="109" spans="1:7" x14ac:dyDescent="0.25">
      <c r="A109" s="2" t="s">
        <v>8</v>
      </c>
      <c r="B109" s="25" t="s">
        <v>315</v>
      </c>
      <c r="C109" s="4">
        <v>1</v>
      </c>
      <c r="D109" s="8" t="s">
        <v>316</v>
      </c>
      <c r="E109" s="5" t="s">
        <v>154</v>
      </c>
      <c r="F109" s="6">
        <v>399</v>
      </c>
      <c r="G109" s="26">
        <v>225000</v>
      </c>
    </row>
    <row r="110" spans="1:7" x14ac:dyDescent="0.25">
      <c r="A110" s="2" t="s">
        <v>8</v>
      </c>
      <c r="B110" s="25" t="s">
        <v>317</v>
      </c>
      <c r="C110" s="4">
        <v>1</v>
      </c>
      <c r="D110" s="7" t="s">
        <v>318</v>
      </c>
      <c r="E110" s="5" t="s">
        <v>49</v>
      </c>
      <c r="F110" s="6">
        <v>4172</v>
      </c>
      <c r="G110" s="26">
        <v>61000</v>
      </c>
    </row>
    <row r="111" spans="1:7" x14ac:dyDescent="0.25">
      <c r="A111" s="2" t="s">
        <v>8</v>
      </c>
      <c r="B111" s="25" t="s">
        <v>319</v>
      </c>
      <c r="C111" s="4">
        <v>1</v>
      </c>
      <c r="D111" s="7" t="s">
        <v>320</v>
      </c>
      <c r="E111" s="5" t="s">
        <v>224</v>
      </c>
      <c r="F111" s="6">
        <v>381</v>
      </c>
      <c r="G111" s="26">
        <v>50000</v>
      </c>
    </row>
    <row r="112" spans="1:7" x14ac:dyDescent="0.25">
      <c r="A112" s="2" t="s">
        <v>8</v>
      </c>
      <c r="B112" s="25" t="s">
        <v>321</v>
      </c>
      <c r="C112" s="4">
        <v>1</v>
      </c>
      <c r="D112" s="7" t="s">
        <v>322</v>
      </c>
      <c r="E112" s="5" t="s">
        <v>224</v>
      </c>
      <c r="F112" s="6">
        <v>1283</v>
      </c>
      <c r="G112" s="26">
        <v>130000</v>
      </c>
    </row>
    <row r="113" spans="1:7" x14ac:dyDescent="0.25">
      <c r="A113" s="2" t="s">
        <v>8</v>
      </c>
      <c r="B113" s="25" t="s">
        <v>323</v>
      </c>
      <c r="C113" s="4">
        <v>1</v>
      </c>
      <c r="D113" s="7" t="s">
        <v>324</v>
      </c>
      <c r="E113" s="5" t="s">
        <v>325</v>
      </c>
      <c r="F113" s="6">
        <v>4303</v>
      </c>
      <c r="G113" s="26">
        <v>11041085</v>
      </c>
    </row>
    <row r="114" spans="1:7" x14ac:dyDescent="0.25">
      <c r="A114" s="2" t="s">
        <v>8</v>
      </c>
      <c r="B114" s="25" t="s">
        <v>326</v>
      </c>
      <c r="C114" s="4">
        <v>1</v>
      </c>
      <c r="D114" s="7" t="s">
        <v>133</v>
      </c>
      <c r="E114" s="5" t="s">
        <v>327</v>
      </c>
      <c r="F114" s="6">
        <v>828</v>
      </c>
      <c r="G114" s="26">
        <v>13000</v>
      </c>
    </row>
    <row r="115" spans="1:7" x14ac:dyDescent="0.25">
      <c r="A115" s="2" t="s">
        <v>8</v>
      </c>
      <c r="B115" s="25" t="s">
        <v>328</v>
      </c>
      <c r="C115" s="4">
        <v>1</v>
      </c>
      <c r="D115" s="7" t="s">
        <v>316</v>
      </c>
      <c r="E115" s="5" t="s">
        <v>154</v>
      </c>
      <c r="F115" s="6">
        <v>1126</v>
      </c>
      <c r="G115" s="26">
        <v>152000</v>
      </c>
    </row>
    <row r="116" spans="1:7" x14ac:dyDescent="0.25">
      <c r="A116" s="2" t="s">
        <v>8</v>
      </c>
      <c r="B116" s="25" t="s">
        <v>329</v>
      </c>
      <c r="C116" s="4">
        <v>1</v>
      </c>
      <c r="D116" s="7" t="s">
        <v>322</v>
      </c>
      <c r="E116" s="5" t="s">
        <v>154</v>
      </c>
      <c r="F116" s="6">
        <v>9920</v>
      </c>
      <c r="G116" s="26">
        <v>23599277</v>
      </c>
    </row>
    <row r="117" spans="1:7" x14ac:dyDescent="0.25">
      <c r="A117" s="2" t="s">
        <v>8</v>
      </c>
      <c r="B117" s="25" t="s">
        <v>330</v>
      </c>
      <c r="C117" s="4">
        <v>1</v>
      </c>
      <c r="D117" s="7" t="s">
        <v>322</v>
      </c>
      <c r="E117" s="5" t="s">
        <v>224</v>
      </c>
      <c r="F117" s="6">
        <v>856</v>
      </c>
      <c r="G117" s="26">
        <v>137000</v>
      </c>
    </row>
    <row r="118" spans="1:7" x14ac:dyDescent="0.25">
      <c r="A118" s="2" t="s">
        <v>8</v>
      </c>
      <c r="B118" s="25" t="s">
        <v>331</v>
      </c>
      <c r="C118" s="4">
        <v>1</v>
      </c>
      <c r="D118" s="7" t="s">
        <v>322</v>
      </c>
      <c r="E118" s="5" t="s">
        <v>224</v>
      </c>
      <c r="F118" s="6">
        <v>646</v>
      </c>
      <c r="G118" s="26">
        <v>94000</v>
      </c>
    </row>
    <row r="119" spans="1:7" x14ac:dyDescent="0.25">
      <c r="A119" s="2" t="s">
        <v>8</v>
      </c>
      <c r="B119" s="25" t="s">
        <v>332</v>
      </c>
      <c r="C119" s="4">
        <v>1</v>
      </c>
      <c r="D119" s="7" t="s">
        <v>133</v>
      </c>
      <c r="E119" s="5" t="s">
        <v>49</v>
      </c>
      <c r="F119" s="6">
        <v>1092</v>
      </c>
      <c r="G119" s="26">
        <v>11000</v>
      </c>
    </row>
    <row r="120" spans="1:7" x14ac:dyDescent="0.25">
      <c r="A120" s="2" t="s">
        <v>8</v>
      </c>
      <c r="B120" s="25" t="s">
        <v>333</v>
      </c>
      <c r="C120" s="4">
        <v>1</v>
      </c>
      <c r="D120" s="7" t="s">
        <v>334</v>
      </c>
      <c r="E120" s="5" t="s">
        <v>50</v>
      </c>
      <c r="F120" s="6">
        <v>1370</v>
      </c>
      <c r="G120" s="26">
        <v>1087000</v>
      </c>
    </row>
    <row r="121" spans="1:7" x14ac:dyDescent="0.25">
      <c r="A121" s="2" t="s">
        <v>8</v>
      </c>
      <c r="B121" s="25" t="s">
        <v>335</v>
      </c>
      <c r="C121" s="4">
        <v>1</v>
      </c>
      <c r="D121" s="7" t="s">
        <v>322</v>
      </c>
      <c r="E121" s="5" t="s">
        <v>224</v>
      </c>
      <c r="F121" s="6">
        <v>2311</v>
      </c>
      <c r="G121" s="26">
        <v>232000</v>
      </c>
    </row>
    <row r="122" spans="1:7" x14ac:dyDescent="0.25">
      <c r="A122" s="2" t="s">
        <v>8</v>
      </c>
      <c r="B122" s="25" t="s">
        <v>336</v>
      </c>
      <c r="C122" s="4">
        <v>1</v>
      </c>
      <c r="D122" s="7" t="s">
        <v>322</v>
      </c>
      <c r="E122" s="5" t="s">
        <v>224</v>
      </c>
      <c r="F122" s="6">
        <v>485</v>
      </c>
      <c r="G122" s="26">
        <v>40000</v>
      </c>
    </row>
    <row r="123" spans="1:7" x14ac:dyDescent="0.25">
      <c r="A123" s="2" t="s">
        <v>8</v>
      </c>
      <c r="B123" s="25" t="s">
        <v>337</v>
      </c>
      <c r="C123" s="4">
        <v>1</v>
      </c>
      <c r="D123" s="7" t="s">
        <v>322</v>
      </c>
      <c r="E123" s="5" t="s">
        <v>224</v>
      </c>
      <c r="F123" s="6">
        <v>5925</v>
      </c>
      <c r="G123" s="26">
        <v>647000</v>
      </c>
    </row>
    <row r="124" spans="1:7" x14ac:dyDescent="0.25">
      <c r="A124" s="2" t="s">
        <v>8</v>
      </c>
      <c r="B124" s="25" t="s">
        <v>338</v>
      </c>
      <c r="C124" s="4">
        <v>1</v>
      </c>
      <c r="D124" s="7" t="s">
        <v>316</v>
      </c>
      <c r="E124" s="5" t="s">
        <v>154</v>
      </c>
      <c r="F124" s="6">
        <v>2776</v>
      </c>
      <c r="G124" s="26">
        <v>421000</v>
      </c>
    </row>
    <row r="125" spans="1:7" x14ac:dyDescent="0.25">
      <c r="A125" s="2" t="s">
        <v>8</v>
      </c>
      <c r="B125" s="25" t="s">
        <v>339</v>
      </c>
      <c r="C125" s="4">
        <v>1</v>
      </c>
      <c r="D125" s="7" t="s">
        <v>322</v>
      </c>
      <c r="E125" s="5" t="s">
        <v>224</v>
      </c>
      <c r="F125" s="6">
        <v>1819</v>
      </c>
      <c r="G125" s="26">
        <v>303000</v>
      </c>
    </row>
    <row r="126" spans="1:7" x14ac:dyDescent="0.25">
      <c r="A126" s="2" t="s">
        <v>8</v>
      </c>
      <c r="B126" s="27" t="s">
        <v>340</v>
      </c>
      <c r="C126" s="4">
        <v>1</v>
      </c>
      <c r="D126" s="7" t="s">
        <v>341</v>
      </c>
      <c r="E126" s="5" t="s">
        <v>143</v>
      </c>
      <c r="F126" s="6">
        <v>8691</v>
      </c>
      <c r="G126" s="26">
        <v>10019856</v>
      </c>
    </row>
    <row r="127" spans="1:7" x14ac:dyDescent="0.25">
      <c r="A127" s="2" t="s">
        <v>8</v>
      </c>
      <c r="B127" s="25" t="s">
        <v>342</v>
      </c>
      <c r="C127" s="4">
        <v>1</v>
      </c>
      <c r="D127" s="7" t="s">
        <v>322</v>
      </c>
      <c r="E127" s="5" t="s">
        <v>224</v>
      </c>
      <c r="F127" s="6">
        <v>7798</v>
      </c>
      <c r="G127" s="26">
        <v>495000</v>
      </c>
    </row>
    <row r="128" spans="1:7" x14ac:dyDescent="0.25">
      <c r="A128" s="2" t="s">
        <v>8</v>
      </c>
      <c r="B128" s="25" t="s">
        <v>343</v>
      </c>
      <c r="C128" s="4">
        <v>1</v>
      </c>
      <c r="D128" s="7" t="s">
        <v>322</v>
      </c>
      <c r="E128" s="5" t="s">
        <v>224</v>
      </c>
      <c r="F128" s="6">
        <v>1578</v>
      </c>
      <c r="G128" s="26">
        <v>253000</v>
      </c>
    </row>
    <row r="129" spans="1:7" x14ac:dyDescent="0.25">
      <c r="A129" s="2" t="s">
        <v>8</v>
      </c>
      <c r="B129" s="25" t="s">
        <v>344</v>
      </c>
      <c r="C129" s="4">
        <v>1</v>
      </c>
      <c r="D129" s="7"/>
      <c r="E129" s="5" t="s">
        <v>154</v>
      </c>
      <c r="F129" s="6">
        <v>3813</v>
      </c>
      <c r="G129" s="26">
        <v>57195</v>
      </c>
    </row>
    <row r="130" spans="1:7" x14ac:dyDescent="0.25">
      <c r="A130" s="2" t="s">
        <v>8</v>
      </c>
      <c r="B130" s="25" t="s">
        <v>345</v>
      </c>
      <c r="C130" s="4">
        <v>1</v>
      </c>
      <c r="D130" s="7"/>
      <c r="E130" s="5" t="s">
        <v>154</v>
      </c>
      <c r="F130" s="6">
        <v>1548</v>
      </c>
      <c r="G130" s="26">
        <v>276000</v>
      </c>
    </row>
    <row r="131" spans="1:7" x14ac:dyDescent="0.25">
      <c r="A131" s="2" t="s">
        <v>8</v>
      </c>
      <c r="B131" s="25" t="s">
        <v>346</v>
      </c>
      <c r="C131" s="4">
        <v>1</v>
      </c>
      <c r="D131" s="7"/>
      <c r="E131" s="5" t="s">
        <v>154</v>
      </c>
      <c r="F131" s="6">
        <v>2976</v>
      </c>
      <c r="G131" s="26">
        <v>44640</v>
      </c>
    </row>
    <row r="132" spans="1:7" x14ac:dyDescent="0.25">
      <c r="A132" s="2" t="s">
        <v>8</v>
      </c>
      <c r="B132" s="25" t="s">
        <v>347</v>
      </c>
      <c r="C132" s="4">
        <v>1</v>
      </c>
      <c r="D132" s="7" t="s">
        <v>322</v>
      </c>
      <c r="E132" s="5" t="s">
        <v>224</v>
      </c>
      <c r="F132" s="6">
        <v>1060</v>
      </c>
      <c r="G132" s="26">
        <v>56000</v>
      </c>
    </row>
    <row r="133" spans="1:7" x14ac:dyDescent="0.25">
      <c r="A133" s="2" t="s">
        <v>8</v>
      </c>
      <c r="B133" s="25" t="s">
        <v>348</v>
      </c>
      <c r="C133" s="4">
        <v>1</v>
      </c>
      <c r="D133" s="7" t="s">
        <v>322</v>
      </c>
      <c r="E133" s="5" t="s">
        <v>224</v>
      </c>
      <c r="F133" s="6">
        <v>3471</v>
      </c>
      <c r="G133" s="26">
        <v>227000</v>
      </c>
    </row>
    <row r="134" spans="1:7" x14ac:dyDescent="0.25">
      <c r="A134" s="2" t="s">
        <v>8</v>
      </c>
      <c r="B134" s="25" t="s">
        <v>349</v>
      </c>
      <c r="C134" s="4">
        <v>1</v>
      </c>
      <c r="D134" s="7" t="s">
        <v>133</v>
      </c>
      <c r="E134" s="5" t="s">
        <v>327</v>
      </c>
      <c r="F134" s="6">
        <v>136</v>
      </c>
      <c r="G134" s="26">
        <v>3000</v>
      </c>
    </row>
    <row r="135" spans="1:7" x14ac:dyDescent="0.25">
      <c r="A135" s="10" t="s">
        <v>8</v>
      </c>
      <c r="B135" s="28" t="s">
        <v>350</v>
      </c>
      <c r="C135" s="12">
        <v>1</v>
      </c>
      <c r="D135" s="13" t="s">
        <v>123</v>
      </c>
      <c r="E135" s="14" t="s">
        <v>154</v>
      </c>
      <c r="F135" s="15">
        <v>1001</v>
      </c>
      <c r="G135" s="29">
        <v>20068</v>
      </c>
    </row>
    <row r="136" spans="1:7" x14ac:dyDescent="0.25">
      <c r="A136" s="2" t="s">
        <v>8</v>
      </c>
      <c r="B136" s="27" t="s">
        <v>351</v>
      </c>
      <c r="C136" s="4">
        <v>2</v>
      </c>
      <c r="D136" s="7" t="s">
        <v>127</v>
      </c>
      <c r="E136" s="7" t="s">
        <v>127</v>
      </c>
      <c r="F136" s="6">
        <v>3526</v>
      </c>
      <c r="G136" s="26">
        <v>1700857</v>
      </c>
    </row>
    <row r="137" spans="1:7" x14ac:dyDescent="0.25">
      <c r="A137" s="2" t="s">
        <v>8</v>
      </c>
      <c r="B137" s="27" t="s">
        <v>352</v>
      </c>
      <c r="C137" s="4">
        <v>0</v>
      </c>
      <c r="D137" s="7" t="s">
        <v>325</v>
      </c>
      <c r="E137" s="7" t="s">
        <v>325</v>
      </c>
      <c r="F137" s="6">
        <v>688</v>
      </c>
      <c r="G137" s="26">
        <v>7794</v>
      </c>
    </row>
    <row r="138" spans="1:7" x14ac:dyDescent="0.25">
      <c r="A138" s="2" t="s">
        <v>8</v>
      </c>
      <c r="B138" s="27" t="s">
        <v>353</v>
      </c>
      <c r="C138" s="4">
        <v>2</v>
      </c>
      <c r="D138" s="7" t="s">
        <v>354</v>
      </c>
      <c r="E138" s="7" t="s">
        <v>354</v>
      </c>
      <c r="F138" s="6">
        <v>5770</v>
      </c>
      <c r="G138" s="26">
        <v>65370</v>
      </c>
    </row>
    <row r="139" spans="1:7" x14ac:dyDescent="0.25">
      <c r="A139" s="2" t="s">
        <v>8</v>
      </c>
      <c r="B139" s="27" t="s">
        <v>355</v>
      </c>
      <c r="C139" s="4">
        <v>0</v>
      </c>
      <c r="D139" s="7" t="s">
        <v>356</v>
      </c>
      <c r="E139" s="7" t="s">
        <v>356</v>
      </c>
      <c r="F139" s="6">
        <v>11962</v>
      </c>
      <c r="G139" s="26">
        <v>135521</v>
      </c>
    </row>
    <row r="140" spans="1:7" x14ac:dyDescent="0.25">
      <c r="A140" s="2" t="s">
        <v>8</v>
      </c>
      <c r="B140" s="27" t="s">
        <v>357</v>
      </c>
      <c r="C140" s="4">
        <v>2</v>
      </c>
      <c r="D140" s="7" t="s">
        <v>127</v>
      </c>
      <c r="E140" s="7" t="s">
        <v>127</v>
      </c>
      <c r="F140" s="6">
        <v>8586</v>
      </c>
      <c r="G140" s="26">
        <v>97273</v>
      </c>
    </row>
    <row r="141" spans="1:7" x14ac:dyDescent="0.25">
      <c r="A141" s="30" t="s">
        <v>8</v>
      </c>
      <c r="B141" s="31" t="s">
        <v>358</v>
      </c>
      <c r="C141" s="16">
        <v>0</v>
      </c>
      <c r="D141" s="17" t="s">
        <v>359</v>
      </c>
      <c r="E141" s="17" t="s">
        <v>359</v>
      </c>
      <c r="F141" s="32">
        <v>9273</v>
      </c>
      <c r="G141" s="33">
        <v>3514970</v>
      </c>
    </row>
    <row r="142" spans="1:7" x14ac:dyDescent="0.25">
      <c r="A142" s="2" t="s">
        <v>8</v>
      </c>
      <c r="B142" s="27" t="s">
        <v>360</v>
      </c>
      <c r="C142" s="4">
        <v>2</v>
      </c>
      <c r="D142" s="7" t="s">
        <v>127</v>
      </c>
      <c r="E142" s="7" t="s">
        <v>127</v>
      </c>
      <c r="F142" s="6">
        <v>635</v>
      </c>
      <c r="G142" s="26">
        <v>7194</v>
      </c>
    </row>
    <row r="143" spans="1:7" x14ac:dyDescent="0.25">
      <c r="A143" s="2" t="s">
        <v>8</v>
      </c>
      <c r="B143" s="27" t="s">
        <v>361</v>
      </c>
      <c r="C143" s="4">
        <v>0</v>
      </c>
      <c r="D143" s="7" t="s">
        <v>325</v>
      </c>
      <c r="E143" s="7" t="s">
        <v>325</v>
      </c>
      <c r="F143" s="6">
        <v>1833</v>
      </c>
      <c r="G143" s="26">
        <v>4078330</v>
      </c>
    </row>
    <row r="144" spans="1:7" x14ac:dyDescent="0.25">
      <c r="A144" s="2" t="s">
        <v>8</v>
      </c>
      <c r="B144" s="27" t="s">
        <v>362</v>
      </c>
      <c r="C144" s="4">
        <v>2</v>
      </c>
      <c r="D144" s="7" t="s">
        <v>127</v>
      </c>
      <c r="E144" s="7" t="s">
        <v>127</v>
      </c>
      <c r="F144" s="6">
        <v>2644</v>
      </c>
      <c r="G144" s="26">
        <v>29955</v>
      </c>
    </row>
    <row r="145" spans="1:7" x14ac:dyDescent="0.25">
      <c r="A145" s="2" t="s">
        <v>8</v>
      </c>
      <c r="B145" s="25" t="s">
        <v>363</v>
      </c>
      <c r="C145" s="4">
        <v>1</v>
      </c>
      <c r="D145" s="7" t="s">
        <v>322</v>
      </c>
      <c r="E145" s="5" t="s">
        <v>224</v>
      </c>
      <c r="F145" s="6">
        <v>26457</v>
      </c>
      <c r="G145" s="26">
        <v>7795235</v>
      </c>
    </row>
    <row r="146" spans="1:7" x14ac:dyDescent="0.25">
      <c r="A146" s="2" t="s">
        <v>8</v>
      </c>
      <c r="B146" s="27" t="s">
        <v>364</v>
      </c>
      <c r="C146" s="34">
        <v>1</v>
      </c>
      <c r="D146" s="5" t="s">
        <v>50</v>
      </c>
      <c r="E146" s="5" t="s">
        <v>50</v>
      </c>
      <c r="F146" s="6">
        <v>595</v>
      </c>
      <c r="G146" s="26">
        <v>13679926</v>
      </c>
    </row>
    <row r="147" spans="1:7" x14ac:dyDescent="0.25">
      <c r="A147" s="2" t="s">
        <v>8</v>
      </c>
      <c r="B147" s="27" t="s">
        <v>365</v>
      </c>
      <c r="C147" s="4">
        <v>1</v>
      </c>
      <c r="D147" s="5" t="s">
        <v>325</v>
      </c>
      <c r="E147" s="5" t="s">
        <v>325</v>
      </c>
      <c r="F147" s="6">
        <v>5311</v>
      </c>
      <c r="G147" s="26">
        <v>40466</v>
      </c>
    </row>
    <row r="148" spans="1:7" x14ac:dyDescent="0.25">
      <c r="A148" s="2" t="s">
        <v>8</v>
      </c>
      <c r="B148" s="25" t="s">
        <v>366</v>
      </c>
      <c r="C148" s="4">
        <v>1</v>
      </c>
      <c r="D148" s="7" t="s">
        <v>322</v>
      </c>
      <c r="E148" s="5" t="s">
        <v>224</v>
      </c>
      <c r="F148" s="6">
        <v>2113</v>
      </c>
      <c r="G148" s="26">
        <f>369000</f>
        <v>369000</v>
      </c>
    </row>
    <row r="149" spans="1:7" x14ac:dyDescent="0.25">
      <c r="A149" s="2" t="s">
        <v>8</v>
      </c>
      <c r="B149" s="25" t="s">
        <v>367</v>
      </c>
      <c r="C149" s="4">
        <v>1</v>
      </c>
      <c r="D149" s="7" t="s">
        <v>322</v>
      </c>
      <c r="E149" s="5" t="s">
        <v>224</v>
      </c>
      <c r="F149" s="6">
        <v>1634</v>
      </c>
      <c r="G149" s="26">
        <v>273000</v>
      </c>
    </row>
    <row r="150" spans="1:7" x14ac:dyDescent="0.25">
      <c r="A150" s="2" t="s">
        <v>8</v>
      </c>
      <c r="B150" s="25" t="s">
        <v>368</v>
      </c>
      <c r="C150" s="4">
        <v>1</v>
      </c>
      <c r="D150" s="7" t="s">
        <v>322</v>
      </c>
      <c r="E150" s="5" t="s">
        <v>224</v>
      </c>
      <c r="F150" s="6">
        <v>1426</v>
      </c>
      <c r="G150" s="26">
        <v>167000</v>
      </c>
    </row>
    <row r="151" spans="1:7" x14ac:dyDescent="0.25">
      <c r="A151" s="2" t="s">
        <v>8</v>
      </c>
      <c r="B151" s="25" t="s">
        <v>369</v>
      </c>
      <c r="C151" s="4">
        <v>1</v>
      </c>
      <c r="D151" s="7" t="s">
        <v>322</v>
      </c>
      <c r="E151" s="5" t="s">
        <v>224</v>
      </c>
      <c r="F151" s="6">
        <v>1335</v>
      </c>
      <c r="G151" s="26">
        <v>169000</v>
      </c>
    </row>
    <row r="152" spans="1:7" x14ac:dyDescent="0.25">
      <c r="A152" s="2" t="s">
        <v>8</v>
      </c>
      <c r="B152" s="25" t="s">
        <v>370</v>
      </c>
      <c r="C152" s="4">
        <v>1</v>
      </c>
      <c r="D152" s="7" t="s">
        <v>371</v>
      </c>
      <c r="E152" s="5" t="s">
        <v>224</v>
      </c>
      <c r="F152" s="6">
        <v>3082</v>
      </c>
      <c r="G152" s="26">
        <v>411000</v>
      </c>
    </row>
    <row r="153" spans="1:7" x14ac:dyDescent="0.25">
      <c r="A153" s="2" t="s">
        <v>8</v>
      </c>
      <c r="B153" s="25" t="s">
        <v>372</v>
      </c>
      <c r="C153" s="4">
        <v>1</v>
      </c>
      <c r="D153" s="7" t="s">
        <v>322</v>
      </c>
      <c r="E153" s="5" t="s">
        <v>224</v>
      </c>
      <c r="F153" s="6">
        <v>15070</v>
      </c>
      <c r="G153" s="26">
        <v>1106000</v>
      </c>
    </row>
    <row r="154" spans="1:7" x14ac:dyDescent="0.25">
      <c r="A154" s="2" t="s">
        <v>8</v>
      </c>
      <c r="B154" s="25" t="s">
        <v>373</v>
      </c>
      <c r="C154" s="4">
        <v>1</v>
      </c>
      <c r="D154" s="7" t="s">
        <v>322</v>
      </c>
      <c r="E154" s="5" t="s">
        <v>224</v>
      </c>
      <c r="F154" s="6">
        <v>937</v>
      </c>
      <c r="G154" s="26">
        <v>125000</v>
      </c>
    </row>
    <row r="155" spans="1:7" x14ac:dyDescent="0.25">
      <c r="A155" s="2" t="s">
        <v>8</v>
      </c>
      <c r="B155" s="25" t="s">
        <v>374</v>
      </c>
      <c r="C155" s="4">
        <v>1</v>
      </c>
      <c r="D155" s="7" t="s">
        <v>322</v>
      </c>
      <c r="E155" s="5" t="s">
        <v>224</v>
      </c>
      <c r="F155" s="6">
        <v>1021</v>
      </c>
      <c r="G155" s="26">
        <v>184000</v>
      </c>
    </row>
    <row r="156" spans="1:7" x14ac:dyDescent="0.25">
      <c r="A156" s="2" t="s">
        <v>8</v>
      </c>
      <c r="B156" s="25" t="s">
        <v>375</v>
      </c>
      <c r="C156" s="4">
        <v>1</v>
      </c>
      <c r="D156" s="7" t="s">
        <v>322</v>
      </c>
      <c r="E156" s="5" t="s">
        <v>224</v>
      </c>
      <c r="F156" s="6">
        <v>6237</v>
      </c>
      <c r="G156" s="26">
        <v>945000</v>
      </c>
    </row>
    <row r="157" spans="1:7" x14ac:dyDescent="0.25">
      <c r="A157" s="2" t="s">
        <v>8</v>
      </c>
      <c r="B157" s="25" t="s">
        <v>376</v>
      </c>
      <c r="C157" s="4">
        <v>1</v>
      </c>
      <c r="D157" s="7" t="s">
        <v>322</v>
      </c>
      <c r="E157" s="5" t="s">
        <v>224</v>
      </c>
      <c r="F157" s="6">
        <v>828</v>
      </c>
      <c r="G157" s="26">
        <v>147000</v>
      </c>
    </row>
    <row r="158" spans="1:7" x14ac:dyDescent="0.25">
      <c r="A158" s="2" t="s">
        <v>8</v>
      </c>
      <c r="B158" s="25" t="s">
        <v>377</v>
      </c>
      <c r="C158" s="4">
        <v>1</v>
      </c>
      <c r="D158" s="7" t="s">
        <v>322</v>
      </c>
      <c r="E158" s="5" t="s">
        <v>224</v>
      </c>
      <c r="F158" s="6">
        <v>809</v>
      </c>
      <c r="G158" s="26">
        <v>96000</v>
      </c>
    </row>
    <row r="159" spans="1:7" x14ac:dyDescent="0.25">
      <c r="A159" s="2" t="s">
        <v>8</v>
      </c>
      <c r="B159" s="25" t="s">
        <v>378</v>
      </c>
      <c r="C159" s="4">
        <v>1</v>
      </c>
      <c r="D159" s="7" t="s">
        <v>322</v>
      </c>
      <c r="E159" s="5" t="s">
        <v>224</v>
      </c>
      <c r="F159" s="6">
        <v>5640</v>
      </c>
      <c r="G159" s="26">
        <v>823000</v>
      </c>
    </row>
    <row r="160" spans="1:7" x14ac:dyDescent="0.25">
      <c r="A160" s="2" t="s">
        <v>8</v>
      </c>
      <c r="B160" s="25" t="s">
        <v>379</v>
      </c>
      <c r="C160" s="4">
        <v>1</v>
      </c>
      <c r="D160" s="7" t="s">
        <v>322</v>
      </c>
      <c r="E160" s="5" t="s">
        <v>224</v>
      </c>
      <c r="F160" s="6">
        <v>368</v>
      </c>
      <c r="G160" s="26">
        <v>39000</v>
      </c>
    </row>
    <row r="161" spans="1:8" x14ac:dyDescent="0.25">
      <c r="A161" s="2" t="s">
        <v>8</v>
      </c>
      <c r="B161" s="25" t="s">
        <v>380</v>
      </c>
      <c r="C161" s="4">
        <v>1</v>
      </c>
      <c r="D161" s="7"/>
      <c r="E161" s="5" t="s">
        <v>224</v>
      </c>
      <c r="F161" s="6">
        <v>998</v>
      </c>
      <c r="G161" s="26">
        <v>14970</v>
      </c>
    </row>
    <row r="162" spans="1:8" x14ac:dyDescent="0.25">
      <c r="A162" s="2" t="s">
        <v>8</v>
      </c>
      <c r="B162" s="25" t="s">
        <v>381</v>
      </c>
      <c r="C162" s="4">
        <v>1</v>
      </c>
      <c r="D162" s="7" t="s">
        <v>133</v>
      </c>
      <c r="E162" s="5" t="s">
        <v>327</v>
      </c>
      <c r="F162" s="6">
        <v>1872</v>
      </c>
      <c r="G162" s="26">
        <v>24000</v>
      </c>
    </row>
    <row r="163" spans="1:8" x14ac:dyDescent="0.25">
      <c r="A163" s="2" t="s">
        <v>8</v>
      </c>
      <c r="B163" s="25" t="s">
        <v>382</v>
      </c>
      <c r="C163" s="4">
        <v>1</v>
      </c>
      <c r="D163" s="7" t="s">
        <v>322</v>
      </c>
      <c r="E163" s="5" t="s">
        <v>224</v>
      </c>
      <c r="F163" s="6">
        <v>212</v>
      </c>
      <c r="G163" s="26">
        <v>341000</v>
      </c>
    </row>
    <row r="164" spans="1:8" x14ac:dyDescent="0.25">
      <c r="A164" s="2" t="s">
        <v>8</v>
      </c>
      <c r="B164" s="25" t="s">
        <v>383</v>
      </c>
      <c r="C164" s="4">
        <v>1</v>
      </c>
      <c r="D164" s="7" t="s">
        <v>322</v>
      </c>
      <c r="E164" s="5" t="s">
        <v>224</v>
      </c>
      <c r="F164" s="6">
        <v>2523</v>
      </c>
      <c r="G164" s="26">
        <v>338000</v>
      </c>
    </row>
    <row r="165" spans="1:8" x14ac:dyDescent="0.25">
      <c r="A165" s="2" t="s">
        <v>8</v>
      </c>
      <c r="B165" s="25" t="s">
        <v>384</v>
      </c>
      <c r="C165" s="4">
        <v>1</v>
      </c>
      <c r="D165" s="7" t="s">
        <v>322</v>
      </c>
      <c r="E165" s="5" t="s">
        <v>224</v>
      </c>
      <c r="F165" s="6">
        <v>1409</v>
      </c>
      <c r="G165" s="26">
        <v>163456</v>
      </c>
    </row>
    <row r="166" spans="1:8" x14ac:dyDescent="0.25">
      <c r="A166" s="2" t="s">
        <v>8</v>
      </c>
      <c r="B166" s="25" t="s">
        <v>385</v>
      </c>
      <c r="C166" s="4">
        <v>1</v>
      </c>
      <c r="D166" s="7" t="s">
        <v>322</v>
      </c>
      <c r="E166" s="5" t="s">
        <v>224</v>
      </c>
      <c r="F166" s="6">
        <v>5740</v>
      </c>
      <c r="G166" s="26">
        <v>519000</v>
      </c>
    </row>
    <row r="167" spans="1:8" x14ac:dyDescent="0.25">
      <c r="A167" s="2" t="s">
        <v>8</v>
      </c>
      <c r="B167" s="25" t="s">
        <v>386</v>
      </c>
      <c r="C167" s="4">
        <v>1</v>
      </c>
      <c r="D167" s="7" t="s">
        <v>316</v>
      </c>
      <c r="E167" s="5" t="s">
        <v>154</v>
      </c>
      <c r="F167" s="6">
        <v>3640</v>
      </c>
      <c r="G167" s="26">
        <v>539000</v>
      </c>
    </row>
    <row r="168" spans="1:8" x14ac:dyDescent="0.25">
      <c r="A168" s="2" t="s">
        <v>8</v>
      </c>
      <c r="B168" s="25" t="s">
        <v>387</v>
      </c>
      <c r="C168" s="4">
        <v>1</v>
      </c>
      <c r="D168" s="7" t="s">
        <v>322</v>
      </c>
      <c r="E168" s="5" t="s">
        <v>224</v>
      </c>
      <c r="F168" s="6">
        <v>4061</v>
      </c>
      <c r="G168" s="26">
        <v>259000</v>
      </c>
    </row>
    <row r="169" spans="1:8" x14ac:dyDescent="0.25">
      <c r="A169" s="2" t="s">
        <v>8</v>
      </c>
      <c r="B169" s="25" t="s">
        <v>388</v>
      </c>
      <c r="C169" s="4">
        <v>1</v>
      </c>
      <c r="D169" s="7" t="s">
        <v>322</v>
      </c>
      <c r="E169" s="5" t="s">
        <v>224</v>
      </c>
      <c r="F169" s="6">
        <v>227</v>
      </c>
      <c r="G169" s="26">
        <v>37000</v>
      </c>
    </row>
    <row r="170" spans="1:8" x14ac:dyDescent="0.25">
      <c r="A170" s="2" t="s">
        <v>8</v>
      </c>
      <c r="B170" s="25" t="s">
        <v>389</v>
      </c>
      <c r="C170" s="4">
        <v>1</v>
      </c>
      <c r="D170" s="7" t="s">
        <v>322</v>
      </c>
      <c r="E170" s="5" t="s">
        <v>224</v>
      </c>
      <c r="F170" s="6">
        <v>2762</v>
      </c>
      <c r="G170" s="26">
        <v>457000</v>
      </c>
    </row>
    <row r="171" spans="1:8" x14ac:dyDescent="0.25">
      <c r="A171" s="2" t="s">
        <v>8</v>
      </c>
      <c r="B171" s="25" t="s">
        <v>390</v>
      </c>
      <c r="C171" s="4">
        <v>1</v>
      </c>
      <c r="D171" s="7" t="s">
        <v>324</v>
      </c>
      <c r="E171" s="5" t="s">
        <v>90</v>
      </c>
      <c r="F171" s="6">
        <v>3211</v>
      </c>
      <c r="G171" s="26">
        <v>7533165</v>
      </c>
    </row>
    <row r="172" spans="1:8" x14ac:dyDescent="0.25">
      <c r="A172" s="2" t="s">
        <v>8</v>
      </c>
      <c r="B172" s="25" t="s">
        <v>391</v>
      </c>
      <c r="C172" s="4">
        <v>1</v>
      </c>
      <c r="D172" s="7" t="s">
        <v>322</v>
      </c>
      <c r="E172" s="5" t="s">
        <v>224</v>
      </c>
      <c r="F172" s="6">
        <v>8695</v>
      </c>
      <c r="G172" s="26">
        <v>19721414</v>
      </c>
    </row>
    <row r="173" spans="1:8" x14ac:dyDescent="0.25">
      <c r="A173" s="2" t="s">
        <v>8</v>
      </c>
      <c r="B173" s="25" t="s">
        <v>392</v>
      </c>
      <c r="C173" s="4">
        <v>1</v>
      </c>
      <c r="D173" s="7" t="s">
        <v>322</v>
      </c>
      <c r="E173" s="5" t="s">
        <v>224</v>
      </c>
      <c r="F173" s="6">
        <v>2088</v>
      </c>
      <c r="G173" s="26">
        <f>404000+152159</f>
        <v>556159</v>
      </c>
    </row>
    <row r="174" spans="1:8" s="37" customFormat="1" x14ac:dyDescent="0.25">
      <c r="A174" s="2" t="s">
        <v>8</v>
      </c>
      <c r="B174" s="3" t="s">
        <v>423</v>
      </c>
      <c r="C174" s="4">
        <v>1</v>
      </c>
      <c r="D174" s="5" t="s">
        <v>454</v>
      </c>
      <c r="E174" s="5" t="s">
        <v>90</v>
      </c>
      <c r="F174" s="5">
        <v>1801</v>
      </c>
      <c r="G174" s="35">
        <v>4175832</v>
      </c>
      <c r="H174" s="36"/>
    </row>
    <row r="175" spans="1:8" x14ac:dyDescent="0.25">
      <c r="A175" s="2" t="s">
        <v>8</v>
      </c>
      <c r="B175" s="25" t="s">
        <v>393</v>
      </c>
      <c r="C175" s="4">
        <v>1</v>
      </c>
      <c r="D175" s="7" t="s">
        <v>322</v>
      </c>
      <c r="E175" s="5" t="s">
        <v>224</v>
      </c>
      <c r="F175" s="6">
        <v>1280</v>
      </c>
      <c r="G175" s="26">
        <v>176000</v>
      </c>
    </row>
    <row r="176" spans="1:8" x14ac:dyDescent="0.25">
      <c r="A176" s="2" t="s">
        <v>8</v>
      </c>
      <c r="B176" s="25" t="s">
        <v>394</v>
      </c>
      <c r="C176" s="4">
        <v>1</v>
      </c>
      <c r="D176" s="7" t="s">
        <v>322</v>
      </c>
      <c r="E176" s="5" t="s">
        <v>224</v>
      </c>
      <c r="F176" s="6">
        <v>3346</v>
      </c>
      <c r="G176" s="26">
        <v>522000</v>
      </c>
    </row>
    <row r="177" spans="1:8" x14ac:dyDescent="0.25">
      <c r="A177" s="2" t="s">
        <v>8</v>
      </c>
      <c r="B177" s="25" t="s">
        <v>395</v>
      </c>
      <c r="C177" s="4">
        <v>1</v>
      </c>
      <c r="D177" s="7" t="s">
        <v>322</v>
      </c>
      <c r="E177" s="5" t="s">
        <v>224</v>
      </c>
      <c r="F177" s="6">
        <v>816</v>
      </c>
      <c r="G177" s="26">
        <v>125000</v>
      </c>
    </row>
    <row r="178" spans="1:8" x14ac:dyDescent="0.25">
      <c r="A178" s="2" t="s">
        <v>8</v>
      </c>
      <c r="B178" s="27" t="s">
        <v>396</v>
      </c>
      <c r="C178" s="4">
        <v>1</v>
      </c>
      <c r="D178" s="7"/>
      <c r="E178" s="5" t="s">
        <v>154</v>
      </c>
      <c r="F178" s="6">
        <v>553</v>
      </c>
      <c r="G178" s="26">
        <v>108687</v>
      </c>
    </row>
    <row r="179" spans="1:8" x14ac:dyDescent="0.25">
      <c r="A179" s="2" t="s">
        <v>8</v>
      </c>
      <c r="B179" s="27" t="s">
        <v>397</v>
      </c>
      <c r="C179" s="34">
        <v>1</v>
      </c>
      <c r="D179" s="7"/>
      <c r="E179" s="5" t="s">
        <v>50</v>
      </c>
      <c r="F179" s="6">
        <v>598</v>
      </c>
      <c r="G179" s="26">
        <v>8313</v>
      </c>
    </row>
    <row r="180" spans="1:8" x14ac:dyDescent="0.25">
      <c r="A180" s="2" t="s">
        <v>8</v>
      </c>
      <c r="B180" s="25" t="s">
        <v>398</v>
      </c>
      <c r="C180" s="4">
        <v>1</v>
      </c>
      <c r="D180" s="7" t="s">
        <v>322</v>
      </c>
      <c r="E180" s="5" t="s">
        <v>224</v>
      </c>
      <c r="F180" s="6">
        <v>3633</v>
      </c>
      <c r="G180" s="26">
        <v>558000</v>
      </c>
    </row>
    <row r="181" spans="1:8" x14ac:dyDescent="0.25">
      <c r="A181" s="2" t="s">
        <v>8</v>
      </c>
      <c r="B181" s="25" t="s">
        <v>399</v>
      </c>
      <c r="C181" s="4">
        <v>1</v>
      </c>
      <c r="D181" s="7" t="s">
        <v>322</v>
      </c>
      <c r="E181" s="5" t="s">
        <v>224</v>
      </c>
      <c r="F181" s="6">
        <v>3541</v>
      </c>
      <c r="G181" s="26">
        <v>523000</v>
      </c>
    </row>
    <row r="182" spans="1:8" x14ac:dyDescent="0.25">
      <c r="A182" s="2" t="s">
        <v>8</v>
      </c>
      <c r="B182" s="25" t="s">
        <v>400</v>
      </c>
      <c r="C182" s="4">
        <v>1</v>
      </c>
      <c r="D182" s="7" t="s">
        <v>322</v>
      </c>
      <c r="E182" s="5" t="s">
        <v>224</v>
      </c>
      <c r="F182" s="6">
        <v>8366</v>
      </c>
      <c r="G182" s="26">
        <v>1090000</v>
      </c>
    </row>
    <row r="183" spans="1:8" x14ac:dyDescent="0.25">
      <c r="A183" s="2" t="s">
        <v>8</v>
      </c>
      <c r="B183" s="25" t="s">
        <v>401</v>
      </c>
      <c r="C183" s="4">
        <v>1</v>
      </c>
      <c r="D183" s="7" t="s">
        <v>322</v>
      </c>
      <c r="E183" s="5" t="s">
        <v>224</v>
      </c>
      <c r="F183" s="6">
        <v>615</v>
      </c>
      <c r="G183" s="26">
        <v>93000</v>
      </c>
    </row>
    <row r="184" spans="1:8" x14ac:dyDescent="0.25">
      <c r="A184" s="2" t="s">
        <v>8</v>
      </c>
      <c r="B184" s="25" t="s">
        <v>402</v>
      </c>
      <c r="C184" s="4">
        <v>1</v>
      </c>
      <c r="D184" s="7" t="s">
        <v>322</v>
      </c>
      <c r="E184" s="5" t="s">
        <v>224</v>
      </c>
      <c r="F184" s="6">
        <v>1650</v>
      </c>
      <c r="G184" s="26">
        <v>248000</v>
      </c>
    </row>
    <row r="185" spans="1:8" x14ac:dyDescent="0.25">
      <c r="A185" s="2" t="s">
        <v>8</v>
      </c>
      <c r="B185" s="25" t="s">
        <v>403</v>
      </c>
      <c r="C185" s="4">
        <v>1</v>
      </c>
      <c r="D185" s="7" t="s">
        <v>322</v>
      </c>
      <c r="E185" s="5" t="s">
        <v>224</v>
      </c>
      <c r="F185" s="6">
        <v>271</v>
      </c>
      <c r="G185" s="26">
        <v>41000</v>
      </c>
    </row>
    <row r="186" spans="1:8" x14ac:dyDescent="0.25">
      <c r="A186" s="2" t="s">
        <v>8</v>
      </c>
      <c r="B186" s="25" t="s">
        <v>404</v>
      </c>
      <c r="C186" s="4">
        <v>1</v>
      </c>
      <c r="D186" s="7"/>
      <c r="E186" s="5" t="s">
        <v>50</v>
      </c>
      <c r="F186" s="6">
        <v>4214</v>
      </c>
      <c r="G186" s="26">
        <v>63210</v>
      </c>
    </row>
    <row r="187" spans="1:8" x14ac:dyDescent="0.25">
      <c r="A187" s="2" t="s">
        <v>8</v>
      </c>
      <c r="B187" s="25" t="s">
        <v>405</v>
      </c>
      <c r="C187" s="4">
        <v>1</v>
      </c>
      <c r="D187" s="7" t="s">
        <v>322</v>
      </c>
      <c r="E187" s="5" t="s">
        <v>224</v>
      </c>
      <c r="F187" s="6">
        <v>2184</v>
      </c>
      <c r="G187" s="26">
        <v>309000</v>
      </c>
    </row>
    <row r="188" spans="1:8" x14ac:dyDescent="0.25">
      <c r="A188" s="2" t="s">
        <v>8</v>
      </c>
      <c r="B188" s="25" t="s">
        <v>406</v>
      </c>
      <c r="C188" s="4">
        <v>1</v>
      </c>
      <c r="D188" s="7" t="s">
        <v>322</v>
      </c>
      <c r="E188" s="5" t="s">
        <v>224</v>
      </c>
      <c r="F188" s="6">
        <v>3366</v>
      </c>
      <c r="G188" s="26">
        <v>352000</v>
      </c>
    </row>
    <row r="189" spans="1:8" x14ac:dyDescent="0.25">
      <c r="A189" s="2" t="s">
        <v>8</v>
      </c>
      <c r="B189" s="25" t="s">
        <v>407</v>
      </c>
      <c r="C189" s="4">
        <v>1</v>
      </c>
      <c r="D189" s="7" t="s">
        <v>322</v>
      </c>
      <c r="E189" s="5" t="s">
        <v>224</v>
      </c>
      <c r="F189" s="6">
        <v>2656</v>
      </c>
      <c r="G189" s="26">
        <v>381000</v>
      </c>
    </row>
    <row r="190" spans="1:8" x14ac:dyDescent="0.25">
      <c r="A190" s="2" t="s">
        <v>8</v>
      </c>
      <c r="B190" s="25" t="s">
        <v>408</v>
      </c>
      <c r="C190" s="4">
        <v>1</v>
      </c>
      <c r="D190" s="7" t="s">
        <v>322</v>
      </c>
      <c r="E190" s="5" t="s">
        <v>224</v>
      </c>
      <c r="F190" s="6">
        <v>2584</v>
      </c>
      <c r="G190" s="26">
        <v>335000</v>
      </c>
    </row>
    <row r="191" spans="1:8" x14ac:dyDescent="0.25">
      <c r="A191" s="2" t="s">
        <v>8</v>
      </c>
      <c r="B191" s="27" t="s">
        <v>409</v>
      </c>
      <c r="C191" s="4">
        <v>1</v>
      </c>
      <c r="D191" s="7"/>
      <c r="E191" s="5" t="s">
        <v>224</v>
      </c>
      <c r="F191" s="6">
        <v>4008</v>
      </c>
      <c r="G191" s="26">
        <v>321000</v>
      </c>
    </row>
    <row r="192" spans="1:8" x14ac:dyDescent="0.25">
      <c r="A192" s="42" t="s">
        <v>8</v>
      </c>
      <c r="B192" s="40" t="s">
        <v>471</v>
      </c>
      <c r="C192" s="39"/>
      <c r="D192" s="39" t="s">
        <v>472</v>
      </c>
      <c r="E192" s="39"/>
      <c r="F192" s="39"/>
      <c r="G192" s="26">
        <v>41179078</v>
      </c>
      <c r="H192" s="41"/>
    </row>
    <row r="193" spans="1:8" s="37" customFormat="1" x14ac:dyDescent="0.25">
      <c r="A193" s="2" t="s">
        <v>8</v>
      </c>
      <c r="B193" s="25" t="s">
        <v>422</v>
      </c>
      <c r="C193" s="4">
        <v>1</v>
      </c>
      <c r="D193" s="5" t="s">
        <v>455</v>
      </c>
      <c r="E193" s="5" t="s">
        <v>90</v>
      </c>
      <c r="F193" s="5">
        <v>256</v>
      </c>
      <c r="G193" s="35">
        <f>7665+785901</f>
        <v>793566</v>
      </c>
      <c r="H193" s="36"/>
    </row>
    <row r="194" spans="1:8" x14ac:dyDescent="0.25">
      <c r="A194" s="2" t="s">
        <v>8</v>
      </c>
      <c r="B194" s="25" t="s">
        <v>410</v>
      </c>
      <c r="C194" s="4">
        <v>1</v>
      </c>
      <c r="D194" s="7" t="s">
        <v>411</v>
      </c>
      <c r="E194" s="5" t="s">
        <v>154</v>
      </c>
      <c r="F194" s="6">
        <v>2291</v>
      </c>
      <c r="G194" s="26">
        <v>142456</v>
      </c>
    </row>
    <row r="195" spans="1:8" x14ac:dyDescent="0.25">
      <c r="A195" s="2" t="s">
        <v>8</v>
      </c>
      <c r="B195" s="25" t="s">
        <v>412</v>
      </c>
      <c r="C195" s="4">
        <v>1</v>
      </c>
      <c r="D195" s="7" t="s">
        <v>413</v>
      </c>
      <c r="E195" s="5" t="s">
        <v>49</v>
      </c>
      <c r="F195" s="6">
        <v>738</v>
      </c>
      <c r="G195" s="26">
        <v>424738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3"/>
  <sheetViews>
    <sheetView topLeftCell="A4" zoomScaleNormal="100" workbookViewId="0">
      <selection activeCell="D35" sqref="D35"/>
    </sheetView>
  </sheetViews>
  <sheetFormatPr defaultColWidth="8.85546875" defaultRowHeight="15.75" x14ac:dyDescent="0.25"/>
  <cols>
    <col min="1" max="1" width="8.140625" style="37" bestFit="1" customWidth="1"/>
    <col min="2" max="2" width="12.85546875" style="37" bestFit="1" customWidth="1"/>
    <col min="3" max="3" width="8.42578125" style="37" bestFit="1" customWidth="1"/>
    <col min="4" max="4" width="31.42578125" style="37" bestFit="1" customWidth="1"/>
    <col min="5" max="5" width="43.42578125" style="37" bestFit="1" customWidth="1"/>
    <col min="6" max="6" width="8" style="37" bestFit="1" customWidth="1"/>
    <col min="7" max="7" width="19.42578125" style="41" bestFit="1" customWidth="1"/>
    <col min="8" max="16384" width="8.85546875" style="37"/>
  </cols>
  <sheetData>
    <row r="1" spans="1:7" x14ac:dyDescent="0.25">
      <c r="A1" s="49" t="s">
        <v>473</v>
      </c>
      <c r="B1" s="49"/>
      <c r="C1" s="49"/>
      <c r="D1" s="49"/>
      <c r="E1" s="49"/>
      <c r="F1" s="49"/>
      <c r="G1" s="49"/>
    </row>
    <row r="2" spans="1:7" ht="15.6" customHeight="1" x14ac:dyDescent="0.25">
      <c r="A2" s="43" t="s">
        <v>0</v>
      </c>
      <c r="B2" s="43"/>
      <c r="C2" s="43"/>
      <c r="D2" s="43"/>
      <c r="E2" s="43"/>
      <c r="F2" s="43"/>
      <c r="G2" s="43"/>
    </row>
    <row r="3" spans="1:7" x14ac:dyDescent="0.25">
      <c r="A3" s="45" t="s">
        <v>1</v>
      </c>
      <c r="B3" s="45"/>
      <c r="C3" s="45"/>
      <c r="D3" s="45"/>
      <c r="E3" s="45"/>
      <c r="F3" s="45"/>
      <c r="G3" s="45"/>
    </row>
    <row r="4" spans="1:7" x14ac:dyDescent="0.25">
      <c r="A4" s="19"/>
      <c r="B4" s="19"/>
      <c r="C4" s="19"/>
      <c r="D4" s="19"/>
      <c r="E4" s="19"/>
      <c r="F4" s="19"/>
      <c r="G4" s="50" t="s">
        <v>470</v>
      </c>
    </row>
    <row r="5" spans="1:7" ht="63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51" t="s">
        <v>416</v>
      </c>
    </row>
    <row r="6" spans="1:7" x14ac:dyDescent="0.25">
      <c r="A6" s="2" t="s">
        <v>8</v>
      </c>
      <c r="B6" s="3">
        <v>3</v>
      </c>
      <c r="C6" s="4">
        <v>3</v>
      </c>
      <c r="D6" s="55" t="s">
        <v>11</v>
      </c>
      <c r="E6" s="5" t="s">
        <v>12</v>
      </c>
      <c r="F6" s="6">
        <v>1057</v>
      </c>
      <c r="G6" s="26">
        <v>43748277</v>
      </c>
    </row>
    <row r="7" spans="1:7" x14ac:dyDescent="0.25">
      <c r="A7" s="2" t="s">
        <v>8</v>
      </c>
      <c r="B7" s="3">
        <v>229</v>
      </c>
      <c r="C7" s="4">
        <v>3</v>
      </c>
      <c r="D7" s="55" t="s">
        <v>13</v>
      </c>
      <c r="E7" s="5" t="s">
        <v>14</v>
      </c>
      <c r="F7" s="6">
        <v>505</v>
      </c>
      <c r="G7" s="26">
        <v>4768193</v>
      </c>
    </row>
    <row r="8" spans="1:7" x14ac:dyDescent="0.25">
      <c r="A8" s="2" t="s">
        <v>8</v>
      </c>
      <c r="B8" s="3">
        <v>355</v>
      </c>
      <c r="C8" s="4">
        <v>3</v>
      </c>
      <c r="D8" s="55" t="s">
        <v>456</v>
      </c>
      <c r="E8" s="5" t="s">
        <v>16</v>
      </c>
      <c r="F8" s="6">
        <v>4783</v>
      </c>
      <c r="G8" s="26">
        <v>12371986</v>
      </c>
    </row>
    <row r="9" spans="1:7" x14ac:dyDescent="0.25">
      <c r="A9" s="2" t="s">
        <v>8</v>
      </c>
      <c r="B9" s="3">
        <v>379</v>
      </c>
      <c r="C9" s="4">
        <v>3</v>
      </c>
      <c r="D9" s="7" t="s">
        <v>458</v>
      </c>
      <c r="E9" s="5" t="s">
        <v>16</v>
      </c>
      <c r="F9" s="6">
        <v>185</v>
      </c>
      <c r="G9" s="26">
        <v>268250</v>
      </c>
    </row>
    <row r="10" spans="1:7" x14ac:dyDescent="0.25">
      <c r="A10" s="2" t="s">
        <v>8</v>
      </c>
      <c r="B10" s="3" t="s">
        <v>478</v>
      </c>
      <c r="C10" s="4">
        <v>3</v>
      </c>
      <c r="D10" s="55" t="s">
        <v>17</v>
      </c>
      <c r="E10" s="5" t="s">
        <v>18</v>
      </c>
      <c r="F10" s="6">
        <v>6049</v>
      </c>
      <c r="G10" s="26">
        <v>12748799</v>
      </c>
    </row>
    <row r="11" spans="1:7" x14ac:dyDescent="0.25">
      <c r="A11" s="2" t="s">
        <v>8</v>
      </c>
      <c r="B11" s="3" t="s">
        <v>479</v>
      </c>
      <c r="C11" s="4">
        <v>3</v>
      </c>
      <c r="D11" s="7" t="s">
        <v>459</v>
      </c>
      <c r="E11" s="5" t="s">
        <v>19</v>
      </c>
      <c r="F11" s="6">
        <v>3141</v>
      </c>
      <c r="G11" s="26">
        <v>51154212</v>
      </c>
    </row>
    <row r="12" spans="1:7" x14ac:dyDescent="0.25">
      <c r="A12" s="2" t="s">
        <v>8</v>
      </c>
      <c r="B12" s="3">
        <v>486</v>
      </c>
      <c r="C12" s="4">
        <v>3</v>
      </c>
      <c r="D12" s="55" t="s">
        <v>20</v>
      </c>
      <c r="E12" s="5" t="s">
        <v>21</v>
      </c>
      <c r="F12" s="6">
        <v>13497</v>
      </c>
      <c r="G12" s="26">
        <v>271185820</v>
      </c>
    </row>
    <row r="13" spans="1:7" x14ac:dyDescent="0.25">
      <c r="A13" s="2" t="s">
        <v>8</v>
      </c>
      <c r="B13" s="3" t="s">
        <v>480</v>
      </c>
      <c r="C13" s="4">
        <v>3</v>
      </c>
      <c r="D13" s="55" t="s">
        <v>22</v>
      </c>
      <c r="E13" s="5" t="s">
        <v>23</v>
      </c>
      <c r="F13" s="6">
        <v>1480</v>
      </c>
      <c r="G13" s="26">
        <f>146047328</f>
        <v>146047328</v>
      </c>
    </row>
    <row r="14" spans="1:7" x14ac:dyDescent="0.25">
      <c r="A14" s="2" t="s">
        <v>8</v>
      </c>
      <c r="B14" s="3" t="s">
        <v>418</v>
      </c>
      <c r="C14" s="4">
        <v>3</v>
      </c>
      <c r="D14" s="5" t="s">
        <v>465</v>
      </c>
      <c r="E14" s="5" t="s">
        <v>466</v>
      </c>
      <c r="F14" s="5">
        <v>213</v>
      </c>
      <c r="G14" s="38">
        <v>23367113</v>
      </c>
    </row>
    <row r="15" spans="1:7" x14ac:dyDescent="0.25">
      <c r="A15" s="2" t="s">
        <v>8</v>
      </c>
      <c r="B15" s="3" t="s">
        <v>481</v>
      </c>
      <c r="C15" s="4">
        <v>3</v>
      </c>
      <c r="D15" s="7" t="s">
        <v>460</v>
      </c>
      <c r="E15" s="5" t="s">
        <v>24</v>
      </c>
      <c r="F15" s="6">
        <v>904</v>
      </c>
      <c r="G15" s="26">
        <v>18500971</v>
      </c>
    </row>
    <row r="16" spans="1:7" ht="31.5" x14ac:dyDescent="0.25">
      <c r="A16" s="2" t="s">
        <v>8</v>
      </c>
      <c r="B16" s="3" t="s">
        <v>482</v>
      </c>
      <c r="C16" s="4">
        <v>3</v>
      </c>
      <c r="D16" s="56" t="s">
        <v>25</v>
      </c>
      <c r="E16" s="5" t="s">
        <v>26</v>
      </c>
      <c r="F16" s="6">
        <v>353</v>
      </c>
      <c r="G16" s="26">
        <f>25917482+864560</f>
        <v>26782042</v>
      </c>
    </row>
    <row r="17" spans="1:7" x14ac:dyDescent="0.25">
      <c r="A17" s="2" t="s">
        <v>8</v>
      </c>
      <c r="B17" s="3" t="s">
        <v>483</v>
      </c>
      <c r="C17" s="4">
        <v>3</v>
      </c>
      <c r="D17" s="55" t="s">
        <v>27</v>
      </c>
      <c r="E17" s="5" t="s">
        <v>28</v>
      </c>
      <c r="F17" s="6">
        <v>2378</v>
      </c>
      <c r="G17" s="26">
        <v>58547106</v>
      </c>
    </row>
    <row r="18" spans="1:7" x14ac:dyDescent="0.25">
      <c r="A18" s="2" t="s">
        <v>8</v>
      </c>
      <c r="B18" s="47" t="s">
        <v>461</v>
      </c>
      <c r="C18" s="4">
        <v>3</v>
      </c>
      <c r="D18" s="55" t="s">
        <v>29</v>
      </c>
      <c r="E18" s="5" t="s">
        <v>30</v>
      </c>
      <c r="F18" s="6">
        <v>4580</v>
      </c>
      <c r="G18" s="38">
        <v>81123069</v>
      </c>
    </row>
    <row r="19" spans="1:7" x14ac:dyDescent="0.25">
      <c r="A19" s="30" t="s">
        <v>8</v>
      </c>
      <c r="B19" s="52" t="s">
        <v>477</v>
      </c>
      <c r="C19" s="16">
        <v>3</v>
      </c>
      <c r="D19" s="53" t="s">
        <v>9</v>
      </c>
      <c r="E19" s="54" t="s">
        <v>10</v>
      </c>
      <c r="F19" s="32">
        <v>18</v>
      </c>
      <c r="G19" s="33">
        <v>624438</v>
      </c>
    </row>
    <row r="20" spans="1:7" x14ac:dyDescent="0.25">
      <c r="A20" s="2" t="s">
        <v>8</v>
      </c>
      <c r="B20" s="3" t="s">
        <v>484</v>
      </c>
      <c r="C20" s="4">
        <v>3</v>
      </c>
      <c r="D20" s="55" t="s">
        <v>31</v>
      </c>
      <c r="E20" s="5" t="s">
        <v>32</v>
      </c>
      <c r="F20" s="6">
        <v>2319</v>
      </c>
      <c r="G20" s="38">
        <v>57195</v>
      </c>
    </row>
    <row r="21" spans="1:7" x14ac:dyDescent="0.25">
      <c r="A21" s="2" t="s">
        <v>8</v>
      </c>
      <c r="B21" s="3" t="s">
        <v>493</v>
      </c>
      <c r="C21" s="4">
        <v>5</v>
      </c>
      <c r="D21" s="55" t="s">
        <v>33</v>
      </c>
      <c r="E21" s="5" t="s">
        <v>38</v>
      </c>
      <c r="F21" s="6">
        <v>902</v>
      </c>
      <c r="G21" s="38">
        <v>1511000</v>
      </c>
    </row>
    <row r="22" spans="1:7" x14ac:dyDescent="0.25">
      <c r="A22" s="2" t="s">
        <v>8</v>
      </c>
      <c r="B22" s="3" t="s">
        <v>485</v>
      </c>
      <c r="C22" s="4">
        <v>3</v>
      </c>
      <c r="D22" s="55" t="s">
        <v>33</v>
      </c>
      <c r="E22" s="5" t="s">
        <v>18</v>
      </c>
      <c r="F22" s="6">
        <v>30660</v>
      </c>
      <c r="G22" s="38">
        <v>36871402</v>
      </c>
    </row>
    <row r="23" spans="1:7" x14ac:dyDescent="0.25">
      <c r="A23" s="2" t="s">
        <v>8</v>
      </c>
      <c r="B23" s="3" t="s">
        <v>486</v>
      </c>
      <c r="C23" s="4">
        <v>3</v>
      </c>
      <c r="D23" s="57" t="s">
        <v>34</v>
      </c>
      <c r="E23" s="5" t="s">
        <v>35</v>
      </c>
      <c r="F23" s="6">
        <v>1032</v>
      </c>
      <c r="G23" s="38">
        <v>650088</v>
      </c>
    </row>
    <row r="24" spans="1:7" x14ac:dyDescent="0.25">
      <c r="A24" s="2" t="s">
        <v>8</v>
      </c>
      <c r="B24" s="3" t="s">
        <v>494</v>
      </c>
      <c r="C24" s="4">
        <v>5</v>
      </c>
      <c r="D24" s="55" t="s">
        <v>39</v>
      </c>
      <c r="E24" s="5" t="s">
        <v>40</v>
      </c>
      <c r="F24" s="6">
        <v>6336</v>
      </c>
      <c r="G24" s="38">
        <v>91000</v>
      </c>
    </row>
    <row r="25" spans="1:7" x14ac:dyDescent="0.25">
      <c r="A25" s="2" t="s">
        <v>8</v>
      </c>
      <c r="B25" s="3" t="s">
        <v>495</v>
      </c>
      <c r="C25" s="4">
        <v>5</v>
      </c>
      <c r="D25" s="55" t="s">
        <v>39</v>
      </c>
      <c r="E25" s="5" t="s">
        <v>40</v>
      </c>
      <c r="F25" s="6">
        <v>1910</v>
      </c>
      <c r="G25" s="38">
        <v>26000</v>
      </c>
    </row>
    <row r="26" spans="1:7" x14ac:dyDescent="0.25">
      <c r="A26" s="2" t="s">
        <v>8</v>
      </c>
      <c r="B26" s="3" t="s">
        <v>487</v>
      </c>
      <c r="C26" s="4">
        <v>3</v>
      </c>
      <c r="D26" s="55" t="s">
        <v>36</v>
      </c>
      <c r="E26" s="5" t="s">
        <v>37</v>
      </c>
      <c r="F26" s="6">
        <v>2586</v>
      </c>
      <c r="G26" s="38">
        <v>30915897</v>
      </c>
    </row>
    <row r="27" spans="1:7" x14ac:dyDescent="0.25">
      <c r="A27" s="2" t="s">
        <v>8</v>
      </c>
      <c r="B27" s="3" t="s">
        <v>417</v>
      </c>
      <c r="C27" s="4">
        <v>3</v>
      </c>
      <c r="D27" s="5" t="s">
        <v>464</v>
      </c>
      <c r="E27" s="5" t="s">
        <v>127</v>
      </c>
      <c r="F27" s="5">
        <v>14353</v>
      </c>
      <c r="G27" s="38">
        <v>1435300</v>
      </c>
    </row>
    <row r="28" spans="1:7" x14ac:dyDescent="0.25">
      <c r="A28" s="2" t="s">
        <v>8</v>
      </c>
      <c r="B28" s="3" t="s">
        <v>488</v>
      </c>
      <c r="C28" s="4">
        <v>3</v>
      </c>
      <c r="D28" s="7"/>
      <c r="E28" s="5" t="s">
        <v>16</v>
      </c>
      <c r="F28" s="6">
        <v>7502</v>
      </c>
      <c r="G28" s="38">
        <v>112530</v>
      </c>
    </row>
    <row r="29" spans="1:7" x14ac:dyDescent="0.25">
      <c r="A29" s="2" t="s">
        <v>8</v>
      </c>
      <c r="B29" s="3" t="s">
        <v>489</v>
      </c>
      <c r="C29" s="4">
        <v>3</v>
      </c>
      <c r="D29" s="7"/>
      <c r="E29" s="5" t="s">
        <v>16</v>
      </c>
      <c r="F29" s="6">
        <v>1143</v>
      </c>
      <c r="G29" s="38">
        <v>17145</v>
      </c>
    </row>
    <row r="30" spans="1:7" x14ac:dyDescent="0.25">
      <c r="A30" s="2" t="s">
        <v>8</v>
      </c>
      <c r="B30" s="3" t="s">
        <v>490</v>
      </c>
      <c r="C30" s="4">
        <v>3</v>
      </c>
      <c r="D30" s="7"/>
      <c r="E30" s="5" t="s">
        <v>16</v>
      </c>
      <c r="F30" s="6">
        <v>654</v>
      </c>
      <c r="G30" s="38">
        <v>9810</v>
      </c>
    </row>
    <row r="31" spans="1:7" x14ac:dyDescent="0.25">
      <c r="A31" s="2" t="s">
        <v>8</v>
      </c>
      <c r="B31" s="3" t="s">
        <v>491</v>
      </c>
      <c r="C31" s="4">
        <v>3</v>
      </c>
      <c r="D31" s="7"/>
      <c r="E31" s="5" t="s">
        <v>16</v>
      </c>
      <c r="F31" s="6">
        <v>295</v>
      </c>
      <c r="G31" s="38">
        <v>4425</v>
      </c>
    </row>
    <row r="32" spans="1:7" x14ac:dyDescent="0.25">
      <c r="A32" s="2" t="s">
        <v>8</v>
      </c>
      <c r="B32" s="3" t="s">
        <v>492</v>
      </c>
      <c r="C32" s="4">
        <v>3</v>
      </c>
      <c r="D32" s="7"/>
      <c r="E32" s="5" t="s">
        <v>16</v>
      </c>
      <c r="F32" s="6">
        <v>2303</v>
      </c>
      <c r="G32" s="38">
        <v>34545</v>
      </c>
    </row>
    <row r="33" spans="1:7" x14ac:dyDescent="0.25">
      <c r="A33" s="2" t="s">
        <v>8</v>
      </c>
      <c r="B33" s="47" t="s">
        <v>41</v>
      </c>
      <c r="C33" s="4">
        <v>5</v>
      </c>
      <c r="D33" s="7"/>
      <c r="E33" s="5" t="s">
        <v>40</v>
      </c>
      <c r="F33" s="6">
        <v>4181</v>
      </c>
      <c r="G33" s="38">
        <v>122000</v>
      </c>
    </row>
  </sheetData>
  <mergeCells count="3">
    <mergeCell ref="A1:G1"/>
    <mergeCell ref="A2:G2"/>
    <mergeCell ref="A3:G3"/>
  </mergeCells>
  <phoneticPr fontId="10" type="noConversion"/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0"/>
  <sheetViews>
    <sheetView topLeftCell="A34" zoomScaleNormal="100" workbookViewId="0">
      <selection activeCell="E17" sqref="E17"/>
    </sheetView>
  </sheetViews>
  <sheetFormatPr defaultColWidth="8.85546875" defaultRowHeight="15.75" x14ac:dyDescent="0.25"/>
  <cols>
    <col min="1" max="1" width="10.5703125" style="20" customWidth="1"/>
    <col min="2" max="2" width="12.42578125" style="20" bestFit="1" customWidth="1"/>
    <col min="3" max="3" width="10.42578125" style="20" customWidth="1"/>
    <col min="4" max="4" width="28.85546875" style="20" bestFit="1" customWidth="1"/>
    <col min="5" max="5" width="55.28515625" style="20" bestFit="1" customWidth="1"/>
    <col min="6" max="6" width="8.140625" style="20" bestFit="1" customWidth="1"/>
    <col min="7" max="7" width="22.7109375" style="41" bestFit="1" customWidth="1"/>
    <col min="8" max="16384" width="8.85546875" style="20"/>
  </cols>
  <sheetData>
    <row r="1" spans="1:7" ht="15.6" customHeight="1" x14ac:dyDescent="0.25">
      <c r="A1" s="43" t="s">
        <v>474</v>
      </c>
      <c r="B1" s="43"/>
      <c r="C1" s="43"/>
      <c r="D1" s="43"/>
      <c r="E1" s="43"/>
      <c r="F1" s="43"/>
      <c r="G1" s="43"/>
    </row>
    <row r="2" spans="1:7" ht="16.149999999999999" customHeight="1" x14ac:dyDescent="0.25">
      <c r="A2" s="44" t="s">
        <v>42</v>
      </c>
      <c r="B2" s="44"/>
      <c r="C2" s="44"/>
      <c r="D2" s="44"/>
      <c r="E2" s="44"/>
      <c r="F2" s="44"/>
      <c r="G2" s="44"/>
    </row>
    <row r="3" spans="1:7" x14ac:dyDescent="0.25">
      <c r="A3" s="45" t="s">
        <v>43</v>
      </c>
      <c r="B3" s="45"/>
      <c r="C3" s="45"/>
      <c r="D3" s="45"/>
      <c r="E3" s="45"/>
      <c r="F3" s="45"/>
      <c r="G3" s="45"/>
    </row>
    <row r="4" spans="1:7" x14ac:dyDescent="0.25">
      <c r="A4" s="19"/>
      <c r="B4" s="19"/>
      <c r="C4" s="19"/>
      <c r="D4" s="19"/>
      <c r="E4" s="19"/>
      <c r="F4" s="19"/>
      <c r="G4" s="46" t="s">
        <v>470</v>
      </c>
    </row>
    <row r="5" spans="1:7" s="48" customFormat="1" ht="63" x14ac:dyDescent="0.25">
      <c r="A5" s="21" t="s">
        <v>2</v>
      </c>
      <c r="B5" s="21" t="s">
        <v>3</v>
      </c>
      <c r="C5" s="21" t="s">
        <v>4</v>
      </c>
      <c r="D5" s="21" t="s">
        <v>5</v>
      </c>
      <c r="E5" s="21" t="s">
        <v>6</v>
      </c>
      <c r="F5" s="21" t="s">
        <v>7</v>
      </c>
      <c r="G5" s="23" t="s">
        <v>416</v>
      </c>
    </row>
    <row r="6" spans="1:7" s="37" customFormat="1" x14ac:dyDescent="0.25">
      <c r="A6" s="2" t="s">
        <v>8</v>
      </c>
      <c r="B6" s="25" t="s">
        <v>424</v>
      </c>
      <c r="C6" s="4">
        <v>5</v>
      </c>
      <c r="D6" s="5" t="s">
        <v>467</v>
      </c>
      <c r="E6" s="5" t="s">
        <v>463</v>
      </c>
      <c r="F6" s="5">
        <v>348</v>
      </c>
      <c r="G6" s="38">
        <v>100000</v>
      </c>
    </row>
    <row r="7" spans="1:7" x14ac:dyDescent="0.25">
      <c r="A7" s="2" t="s">
        <v>8</v>
      </c>
      <c r="B7" s="3" t="s">
        <v>44</v>
      </c>
      <c r="C7" s="4">
        <v>5</v>
      </c>
      <c r="D7" s="7" t="s">
        <v>45</v>
      </c>
      <c r="E7" s="5" t="s">
        <v>46</v>
      </c>
      <c r="F7" s="6">
        <v>75</v>
      </c>
      <c r="G7" s="26">
        <v>100</v>
      </c>
    </row>
    <row r="8" spans="1:7" x14ac:dyDescent="0.25">
      <c r="A8" s="2" t="s">
        <v>8</v>
      </c>
      <c r="B8" s="3">
        <v>243</v>
      </c>
      <c r="C8" s="4">
        <v>5</v>
      </c>
      <c r="D8" s="7" t="s">
        <v>51</v>
      </c>
      <c r="E8" s="5" t="s">
        <v>52</v>
      </c>
      <c r="F8" s="6">
        <v>401</v>
      </c>
      <c r="G8" s="26">
        <v>293000</v>
      </c>
    </row>
    <row r="9" spans="1:7" x14ac:dyDescent="0.25">
      <c r="A9" s="2" t="s">
        <v>8</v>
      </c>
      <c r="B9" s="3" t="s">
        <v>53</v>
      </c>
      <c r="C9" s="4">
        <v>5</v>
      </c>
      <c r="D9" s="7" t="s">
        <v>54</v>
      </c>
      <c r="E9" s="5" t="s">
        <v>55</v>
      </c>
      <c r="F9" s="6">
        <v>491</v>
      </c>
      <c r="G9" s="26">
        <v>363000</v>
      </c>
    </row>
    <row r="10" spans="1:7" x14ac:dyDescent="0.25">
      <c r="A10" s="2" t="s">
        <v>8</v>
      </c>
      <c r="B10" s="3" t="s">
        <v>56</v>
      </c>
      <c r="C10" s="4">
        <v>5</v>
      </c>
      <c r="D10" s="7" t="s">
        <v>57</v>
      </c>
      <c r="E10" s="5" t="s">
        <v>52</v>
      </c>
      <c r="F10" s="6">
        <v>71</v>
      </c>
      <c r="G10" s="26">
        <v>78000</v>
      </c>
    </row>
    <row r="11" spans="1:7" x14ac:dyDescent="0.25">
      <c r="A11" s="2" t="s">
        <v>8</v>
      </c>
      <c r="B11" s="3" t="s">
        <v>58</v>
      </c>
      <c r="C11" s="4">
        <v>5</v>
      </c>
      <c r="D11" s="7" t="s">
        <v>59</v>
      </c>
      <c r="E11" s="5" t="s">
        <v>60</v>
      </c>
      <c r="F11" s="6">
        <v>434</v>
      </c>
      <c r="G11" s="26">
        <v>3596477</v>
      </c>
    </row>
    <row r="12" spans="1:7" x14ac:dyDescent="0.25">
      <c r="A12" s="2" t="s">
        <v>8</v>
      </c>
      <c r="B12" s="3" t="s">
        <v>61</v>
      </c>
      <c r="C12" s="4">
        <v>5</v>
      </c>
      <c r="D12" s="7" t="s">
        <v>62</v>
      </c>
      <c r="E12" s="5" t="s">
        <v>52</v>
      </c>
      <c r="F12" s="6">
        <v>1448</v>
      </c>
      <c r="G12" s="26">
        <v>2146000</v>
      </c>
    </row>
    <row r="13" spans="1:7" x14ac:dyDescent="0.25">
      <c r="A13" s="2" t="s">
        <v>8</v>
      </c>
      <c r="B13" s="3">
        <v>354</v>
      </c>
      <c r="C13" s="4">
        <v>5</v>
      </c>
      <c r="D13" s="7" t="s">
        <v>15</v>
      </c>
      <c r="E13" s="5" t="s">
        <v>52</v>
      </c>
      <c r="F13" s="6">
        <v>2880</v>
      </c>
      <c r="G13" s="26">
        <v>2359000</v>
      </c>
    </row>
    <row r="14" spans="1:7" x14ac:dyDescent="0.25">
      <c r="A14" s="2" t="s">
        <v>8</v>
      </c>
      <c r="B14" s="3">
        <v>448</v>
      </c>
      <c r="C14" s="4">
        <v>5</v>
      </c>
      <c r="D14" s="7" t="s">
        <v>63</v>
      </c>
      <c r="E14" s="5" t="s">
        <v>52</v>
      </c>
      <c r="F14" s="6">
        <v>164</v>
      </c>
      <c r="G14" s="26">
        <v>181000</v>
      </c>
    </row>
    <row r="15" spans="1:7" x14ac:dyDescent="0.25">
      <c r="A15" s="2" t="s">
        <v>8</v>
      </c>
      <c r="B15" s="3" t="s">
        <v>64</v>
      </c>
      <c r="C15" s="4">
        <v>5</v>
      </c>
      <c r="D15" s="7" t="s">
        <v>65</v>
      </c>
      <c r="E15" s="5" t="s">
        <v>52</v>
      </c>
      <c r="F15" s="6">
        <v>1518</v>
      </c>
      <c r="G15" s="26">
        <v>1069000</v>
      </c>
    </row>
    <row r="16" spans="1:7" x14ac:dyDescent="0.25">
      <c r="A16" s="2" t="s">
        <v>8</v>
      </c>
      <c r="B16" s="3" t="s">
        <v>66</v>
      </c>
      <c r="C16" s="4">
        <v>5</v>
      </c>
      <c r="D16" s="7" t="s">
        <v>462</v>
      </c>
      <c r="E16" s="5" t="s">
        <v>52</v>
      </c>
      <c r="F16" s="6">
        <v>1271</v>
      </c>
      <c r="G16" s="26">
        <v>2102544</v>
      </c>
    </row>
    <row r="17" spans="1:7" x14ac:dyDescent="0.25">
      <c r="A17" s="2" t="s">
        <v>8</v>
      </c>
      <c r="B17" s="3" t="s">
        <v>136</v>
      </c>
      <c r="C17" s="4">
        <v>5</v>
      </c>
      <c r="D17" s="7" t="s">
        <v>137</v>
      </c>
      <c r="E17" s="5" t="s">
        <v>138</v>
      </c>
      <c r="F17" s="6">
        <v>122</v>
      </c>
      <c r="G17" s="26">
        <v>16760000</v>
      </c>
    </row>
    <row r="18" spans="1:7" x14ac:dyDescent="0.25">
      <c r="A18" s="2" t="s">
        <v>8</v>
      </c>
      <c r="B18" s="3">
        <v>511</v>
      </c>
      <c r="C18" s="4">
        <v>5</v>
      </c>
      <c r="D18" s="7" t="s">
        <v>68</v>
      </c>
      <c r="E18" s="5" t="s">
        <v>69</v>
      </c>
      <c r="F18" s="6">
        <v>240</v>
      </c>
      <c r="G18" s="26">
        <v>8647455</v>
      </c>
    </row>
    <row r="19" spans="1:7" x14ac:dyDescent="0.25">
      <c r="A19" s="2" t="s">
        <v>8</v>
      </c>
      <c r="B19" s="3" t="s">
        <v>70</v>
      </c>
      <c r="C19" s="4">
        <v>5</v>
      </c>
      <c r="D19" s="7" t="s">
        <v>71</v>
      </c>
      <c r="E19" s="5" t="s">
        <v>72</v>
      </c>
      <c r="F19" s="6">
        <v>13268</v>
      </c>
      <c r="G19" s="26">
        <v>21088710</v>
      </c>
    </row>
    <row r="20" spans="1:7" x14ac:dyDescent="0.25">
      <c r="A20" s="2" t="s">
        <v>8</v>
      </c>
      <c r="B20" s="3">
        <v>613</v>
      </c>
      <c r="C20" s="4">
        <v>5</v>
      </c>
      <c r="D20" s="7" t="s">
        <v>73</v>
      </c>
      <c r="E20" s="5" t="s">
        <v>52</v>
      </c>
      <c r="F20" s="6">
        <v>1914</v>
      </c>
      <c r="G20" s="26">
        <v>2691000</v>
      </c>
    </row>
    <row r="21" spans="1:7" x14ac:dyDescent="0.25">
      <c r="A21" s="2" t="s">
        <v>8</v>
      </c>
      <c r="B21" s="3" t="s">
        <v>74</v>
      </c>
      <c r="C21" s="4">
        <v>5</v>
      </c>
      <c r="D21" s="7" t="s">
        <v>75</v>
      </c>
      <c r="E21" s="5" t="s">
        <v>52</v>
      </c>
      <c r="F21" s="6">
        <v>2659</v>
      </c>
      <c r="G21" s="26">
        <v>3932000</v>
      </c>
    </row>
    <row r="22" spans="1:7" x14ac:dyDescent="0.25">
      <c r="A22" s="2" t="s">
        <v>8</v>
      </c>
      <c r="B22" s="3" t="s">
        <v>76</v>
      </c>
      <c r="C22" s="4">
        <v>5</v>
      </c>
      <c r="D22" s="7" t="s">
        <v>77</v>
      </c>
      <c r="E22" s="5" t="s">
        <v>52</v>
      </c>
      <c r="F22" s="6">
        <v>12095</v>
      </c>
      <c r="G22" s="26">
        <v>41464960</v>
      </c>
    </row>
    <row r="23" spans="1:7" x14ac:dyDescent="0.25">
      <c r="A23" s="2" t="s">
        <v>8</v>
      </c>
      <c r="B23" s="3" t="s">
        <v>78</v>
      </c>
      <c r="C23" s="4">
        <v>5</v>
      </c>
      <c r="D23" s="7" t="s">
        <v>79</v>
      </c>
      <c r="E23" s="5" t="s">
        <v>52</v>
      </c>
      <c r="F23" s="6">
        <v>2363</v>
      </c>
      <c r="G23" s="26">
        <v>3471000</v>
      </c>
    </row>
    <row r="24" spans="1:7" x14ac:dyDescent="0.25">
      <c r="A24" s="2" t="s">
        <v>8</v>
      </c>
      <c r="B24" s="3" t="s">
        <v>80</v>
      </c>
      <c r="C24" s="4">
        <v>5</v>
      </c>
      <c r="D24" s="7" t="s">
        <v>81</v>
      </c>
      <c r="E24" s="5" t="s">
        <v>52</v>
      </c>
      <c r="F24" s="6">
        <v>16185</v>
      </c>
      <c r="G24" s="26">
        <v>24288000</v>
      </c>
    </row>
    <row r="25" spans="1:7" x14ac:dyDescent="0.25">
      <c r="A25" s="2" t="s">
        <v>8</v>
      </c>
      <c r="B25" s="3" t="s">
        <v>82</v>
      </c>
      <c r="C25" s="4">
        <v>5</v>
      </c>
      <c r="D25" s="7" t="s">
        <v>83</v>
      </c>
      <c r="E25" s="5" t="s">
        <v>52</v>
      </c>
      <c r="F25" s="6">
        <v>1623</v>
      </c>
      <c r="G25" s="26">
        <v>2433000</v>
      </c>
    </row>
    <row r="26" spans="1:7" x14ac:dyDescent="0.25">
      <c r="A26" s="2" t="s">
        <v>8</v>
      </c>
      <c r="B26" s="3" t="s">
        <v>84</v>
      </c>
      <c r="C26" s="4">
        <v>5</v>
      </c>
      <c r="D26" s="7" t="s">
        <v>85</v>
      </c>
      <c r="E26" s="5" t="s">
        <v>52</v>
      </c>
      <c r="F26" s="6">
        <v>1838</v>
      </c>
      <c r="G26" s="26">
        <v>8352903</v>
      </c>
    </row>
    <row r="27" spans="1:7" x14ac:dyDescent="0.25">
      <c r="A27" s="2" t="s">
        <v>8</v>
      </c>
      <c r="B27" s="3" t="s">
        <v>86</v>
      </c>
      <c r="C27" s="4">
        <v>5</v>
      </c>
      <c r="D27" s="7" t="s">
        <v>87</v>
      </c>
      <c r="E27" s="5" t="s">
        <v>52</v>
      </c>
      <c r="F27" s="6">
        <v>2250</v>
      </c>
      <c r="G27" s="26">
        <v>973600</v>
      </c>
    </row>
    <row r="28" spans="1:7" x14ac:dyDescent="0.25">
      <c r="A28" s="2" t="s">
        <v>8</v>
      </c>
      <c r="B28" s="3" t="s">
        <v>134</v>
      </c>
      <c r="C28" s="4">
        <v>1</v>
      </c>
      <c r="D28" s="7" t="s">
        <v>135</v>
      </c>
      <c r="E28" s="5" t="s">
        <v>135</v>
      </c>
      <c r="F28" s="6">
        <v>3800</v>
      </c>
      <c r="G28" s="26">
        <v>5990959</v>
      </c>
    </row>
    <row r="29" spans="1:7" x14ac:dyDescent="0.25">
      <c r="A29" s="2" t="s">
        <v>8</v>
      </c>
      <c r="B29" s="3" t="s">
        <v>89</v>
      </c>
      <c r="C29" s="4">
        <v>5</v>
      </c>
      <c r="D29" s="8" t="s">
        <v>88</v>
      </c>
      <c r="E29" s="5" t="s">
        <v>90</v>
      </c>
      <c r="F29" s="6">
        <v>549</v>
      </c>
      <c r="G29" s="26">
        <v>626409</v>
      </c>
    </row>
    <row r="30" spans="1:7" x14ac:dyDescent="0.25">
      <c r="A30" s="2" t="s">
        <v>8</v>
      </c>
      <c r="B30" s="3" t="s">
        <v>91</v>
      </c>
      <c r="C30" s="4">
        <v>5</v>
      </c>
      <c r="D30" s="8" t="s">
        <v>88</v>
      </c>
      <c r="E30" s="5" t="s">
        <v>52</v>
      </c>
      <c r="F30" s="6">
        <v>2202</v>
      </c>
      <c r="G30" s="26">
        <v>1519848</v>
      </c>
    </row>
    <row r="31" spans="1:7" x14ac:dyDescent="0.25">
      <c r="A31" s="2" t="s">
        <v>8</v>
      </c>
      <c r="B31" s="3" t="s">
        <v>105</v>
      </c>
      <c r="C31" s="4">
        <v>5</v>
      </c>
      <c r="D31" s="8" t="s">
        <v>88</v>
      </c>
      <c r="E31" s="5" t="s">
        <v>52</v>
      </c>
      <c r="F31" s="6">
        <v>856</v>
      </c>
      <c r="G31" s="26">
        <v>975578</v>
      </c>
    </row>
    <row r="32" spans="1:7" x14ac:dyDescent="0.25">
      <c r="A32" s="2" t="s">
        <v>8</v>
      </c>
      <c r="B32" s="3" t="s">
        <v>106</v>
      </c>
      <c r="C32" s="4">
        <v>5</v>
      </c>
      <c r="D32" s="8" t="s">
        <v>88</v>
      </c>
      <c r="E32" s="5" t="s">
        <v>52</v>
      </c>
      <c r="F32" s="6">
        <v>859</v>
      </c>
      <c r="G32" s="26">
        <v>980142</v>
      </c>
    </row>
    <row r="33" spans="1:7" x14ac:dyDescent="0.25">
      <c r="A33" s="2" t="s">
        <v>8</v>
      </c>
      <c r="B33" s="3" t="s">
        <v>107</v>
      </c>
      <c r="C33" s="4">
        <v>5</v>
      </c>
      <c r="D33" s="8" t="s">
        <v>88</v>
      </c>
      <c r="E33" s="5" t="s">
        <v>52</v>
      </c>
      <c r="F33" s="6">
        <v>861</v>
      </c>
      <c r="G33" s="26">
        <v>982425</v>
      </c>
    </row>
    <row r="34" spans="1:7" x14ac:dyDescent="0.25">
      <c r="A34" s="2" t="s">
        <v>8</v>
      </c>
      <c r="B34" s="3" t="s">
        <v>108</v>
      </c>
      <c r="C34" s="4">
        <v>5</v>
      </c>
      <c r="D34" s="8" t="s">
        <v>88</v>
      </c>
      <c r="E34" s="5" t="s">
        <v>52</v>
      </c>
      <c r="F34" s="6">
        <v>864</v>
      </c>
      <c r="G34" s="26">
        <v>974847</v>
      </c>
    </row>
    <row r="35" spans="1:7" x14ac:dyDescent="0.25">
      <c r="A35" s="2" t="s">
        <v>8</v>
      </c>
      <c r="B35" s="3" t="s">
        <v>109</v>
      </c>
      <c r="C35" s="4">
        <v>5</v>
      </c>
      <c r="D35" s="8" t="s">
        <v>88</v>
      </c>
      <c r="E35" s="5" t="s">
        <v>52</v>
      </c>
      <c r="F35" s="6">
        <v>866</v>
      </c>
      <c r="G35" s="26">
        <v>988129</v>
      </c>
    </row>
    <row r="36" spans="1:7" x14ac:dyDescent="0.25">
      <c r="A36" s="2" t="s">
        <v>8</v>
      </c>
      <c r="B36" s="3" t="s">
        <v>110</v>
      </c>
      <c r="C36" s="4">
        <v>5</v>
      </c>
      <c r="D36" s="8" t="s">
        <v>88</v>
      </c>
      <c r="E36" s="5" t="s">
        <v>52</v>
      </c>
      <c r="F36" s="6">
        <v>869</v>
      </c>
      <c r="G36" s="26">
        <v>991553</v>
      </c>
    </row>
    <row r="37" spans="1:7" x14ac:dyDescent="0.25">
      <c r="A37" s="2" t="s">
        <v>8</v>
      </c>
      <c r="B37" s="3" t="s">
        <v>111</v>
      </c>
      <c r="C37" s="4">
        <v>5</v>
      </c>
      <c r="D37" s="8" t="s">
        <v>88</v>
      </c>
      <c r="E37" s="5" t="s">
        <v>52</v>
      </c>
      <c r="F37" s="6">
        <v>871</v>
      </c>
      <c r="G37" s="26">
        <v>993835</v>
      </c>
    </row>
    <row r="38" spans="1:7" x14ac:dyDescent="0.25">
      <c r="A38" s="2" t="s">
        <v>8</v>
      </c>
      <c r="B38" s="3" t="s">
        <v>112</v>
      </c>
      <c r="C38" s="4">
        <v>5</v>
      </c>
      <c r="D38" s="8" t="s">
        <v>88</v>
      </c>
      <c r="E38" s="5" t="s">
        <v>52</v>
      </c>
      <c r="F38" s="6">
        <v>789</v>
      </c>
      <c r="G38" s="26">
        <v>900271</v>
      </c>
    </row>
    <row r="39" spans="1:7" s="37" customFormat="1" x14ac:dyDescent="0.25">
      <c r="A39" s="2" t="s">
        <v>8</v>
      </c>
      <c r="B39" s="3" t="s">
        <v>420</v>
      </c>
      <c r="C39" s="4">
        <v>5</v>
      </c>
      <c r="D39" s="5" t="s">
        <v>88</v>
      </c>
      <c r="E39" s="5" t="s">
        <v>463</v>
      </c>
      <c r="F39" s="5">
        <v>771</v>
      </c>
      <c r="G39" s="38">
        <v>879711</v>
      </c>
    </row>
    <row r="40" spans="1:7" s="37" customFormat="1" x14ac:dyDescent="0.25">
      <c r="A40" s="2" t="s">
        <v>8</v>
      </c>
      <c r="B40" s="3" t="s">
        <v>421</v>
      </c>
      <c r="C40" s="4">
        <v>5</v>
      </c>
      <c r="D40" s="5" t="s">
        <v>88</v>
      </c>
      <c r="E40" s="5" t="s">
        <v>463</v>
      </c>
      <c r="F40" s="5">
        <v>800</v>
      </c>
      <c r="G40" s="38">
        <v>9200000</v>
      </c>
    </row>
    <row r="41" spans="1:7" x14ac:dyDescent="0.25">
      <c r="A41" s="2" t="s">
        <v>8</v>
      </c>
      <c r="B41" s="3" t="s">
        <v>92</v>
      </c>
      <c r="C41" s="4">
        <v>5</v>
      </c>
      <c r="D41" s="8" t="s">
        <v>88</v>
      </c>
      <c r="E41" s="5" t="s">
        <v>52</v>
      </c>
      <c r="F41" s="6">
        <v>760</v>
      </c>
      <c r="G41" s="26">
        <v>9614000</v>
      </c>
    </row>
    <row r="42" spans="1:7" x14ac:dyDescent="0.25">
      <c r="A42" s="2" t="s">
        <v>8</v>
      </c>
      <c r="B42" s="3" t="s">
        <v>93</v>
      </c>
      <c r="C42" s="4">
        <v>5</v>
      </c>
      <c r="D42" s="8" t="s">
        <v>88</v>
      </c>
      <c r="E42" s="5" t="s">
        <v>52</v>
      </c>
      <c r="F42" s="6">
        <v>760</v>
      </c>
      <c r="G42" s="26">
        <v>9614000</v>
      </c>
    </row>
    <row r="43" spans="1:7" x14ac:dyDescent="0.25">
      <c r="A43" s="2" t="s">
        <v>8</v>
      </c>
      <c r="B43" s="3" t="s">
        <v>94</v>
      </c>
      <c r="C43" s="4">
        <v>5</v>
      </c>
      <c r="D43" s="8" t="s">
        <v>88</v>
      </c>
      <c r="E43" s="5" t="s">
        <v>52</v>
      </c>
      <c r="F43" s="6">
        <v>760</v>
      </c>
      <c r="G43" s="26">
        <v>8740000</v>
      </c>
    </row>
    <row r="44" spans="1:7" x14ac:dyDescent="0.25">
      <c r="A44" s="2" t="s">
        <v>8</v>
      </c>
      <c r="B44" s="3" t="s">
        <v>95</v>
      </c>
      <c r="C44" s="4">
        <v>5</v>
      </c>
      <c r="D44" s="8" t="s">
        <v>88</v>
      </c>
      <c r="E44" s="5" t="s">
        <v>52</v>
      </c>
      <c r="F44" s="6">
        <v>760</v>
      </c>
      <c r="G44" s="26">
        <v>8740000</v>
      </c>
    </row>
    <row r="45" spans="1:7" x14ac:dyDescent="0.25">
      <c r="A45" s="2" t="s">
        <v>8</v>
      </c>
      <c r="B45" s="3" t="s">
        <v>96</v>
      </c>
      <c r="C45" s="4">
        <v>5</v>
      </c>
      <c r="D45" s="8" t="s">
        <v>88</v>
      </c>
      <c r="E45" s="5" t="s">
        <v>52</v>
      </c>
      <c r="F45" s="6">
        <v>760</v>
      </c>
      <c r="G45" s="26">
        <v>8740000</v>
      </c>
    </row>
    <row r="46" spans="1:7" x14ac:dyDescent="0.25">
      <c r="A46" s="2" t="s">
        <v>8</v>
      </c>
      <c r="B46" s="3" t="s">
        <v>97</v>
      </c>
      <c r="C46" s="4">
        <v>5</v>
      </c>
      <c r="D46" s="8" t="s">
        <v>88</v>
      </c>
      <c r="E46" s="5" t="s">
        <v>98</v>
      </c>
      <c r="F46" s="6">
        <v>841</v>
      </c>
      <c r="G46" s="26">
        <v>9671500</v>
      </c>
    </row>
    <row r="47" spans="1:7" x14ac:dyDescent="0.25">
      <c r="A47" s="2" t="s">
        <v>8</v>
      </c>
      <c r="B47" s="3" t="s">
        <v>99</v>
      </c>
      <c r="C47" s="4">
        <v>5</v>
      </c>
      <c r="D47" s="8" t="s">
        <v>88</v>
      </c>
      <c r="E47" s="5" t="s">
        <v>98</v>
      </c>
      <c r="F47" s="6">
        <v>1005</v>
      </c>
      <c r="G47" s="26">
        <v>574659</v>
      </c>
    </row>
    <row r="48" spans="1:7" x14ac:dyDescent="0.25">
      <c r="A48" s="2" t="s">
        <v>8</v>
      </c>
      <c r="B48" s="3" t="s">
        <v>100</v>
      </c>
      <c r="C48" s="4">
        <v>5</v>
      </c>
      <c r="D48" s="8" t="s">
        <v>88</v>
      </c>
      <c r="E48" s="5" t="s">
        <v>52</v>
      </c>
      <c r="F48" s="6">
        <v>1001</v>
      </c>
      <c r="G48" s="26">
        <v>572372</v>
      </c>
    </row>
    <row r="49" spans="1:7" x14ac:dyDescent="0.25">
      <c r="A49" s="2" t="s">
        <v>8</v>
      </c>
      <c r="B49" s="3" t="s">
        <v>101</v>
      </c>
      <c r="C49" s="4">
        <v>5</v>
      </c>
      <c r="D49" s="8" t="s">
        <v>88</v>
      </c>
      <c r="E49" s="5" t="s">
        <v>52</v>
      </c>
      <c r="F49" s="6">
        <v>737</v>
      </c>
      <c r="G49" s="26">
        <v>421416</v>
      </c>
    </row>
    <row r="50" spans="1:7" x14ac:dyDescent="0.25">
      <c r="A50" s="2" t="s">
        <v>8</v>
      </c>
      <c r="B50" s="3" t="s">
        <v>102</v>
      </c>
      <c r="C50" s="4">
        <v>5</v>
      </c>
      <c r="D50" s="8" t="s">
        <v>88</v>
      </c>
      <c r="E50" s="5" t="s">
        <v>52</v>
      </c>
      <c r="F50" s="6">
        <v>776</v>
      </c>
      <c r="G50" s="26">
        <v>443717</v>
      </c>
    </row>
    <row r="51" spans="1:7" x14ac:dyDescent="0.25">
      <c r="A51" s="2" t="s">
        <v>8</v>
      </c>
      <c r="B51" s="3" t="s">
        <v>103</v>
      </c>
      <c r="C51" s="4">
        <v>5</v>
      </c>
      <c r="D51" s="8" t="s">
        <v>88</v>
      </c>
      <c r="E51" s="5" t="s">
        <v>52</v>
      </c>
      <c r="F51" s="6">
        <v>816</v>
      </c>
      <c r="G51" s="26">
        <v>466589</v>
      </c>
    </row>
    <row r="52" spans="1:7" x14ac:dyDescent="0.25">
      <c r="A52" s="2" t="s">
        <v>8</v>
      </c>
      <c r="B52" s="3" t="s">
        <v>104</v>
      </c>
      <c r="C52" s="4">
        <v>5</v>
      </c>
      <c r="D52" s="8" t="s">
        <v>88</v>
      </c>
      <c r="E52" s="5" t="s">
        <v>52</v>
      </c>
      <c r="F52" s="6">
        <v>856</v>
      </c>
      <c r="G52" s="26">
        <v>489461</v>
      </c>
    </row>
    <row r="53" spans="1:7" x14ac:dyDescent="0.25">
      <c r="A53" s="2" t="s">
        <v>8</v>
      </c>
      <c r="B53" s="3" t="s">
        <v>113</v>
      </c>
      <c r="C53" s="4">
        <v>5</v>
      </c>
      <c r="D53" s="8" t="s">
        <v>114</v>
      </c>
      <c r="E53" s="5" t="s">
        <v>52</v>
      </c>
      <c r="F53" s="6">
        <v>393</v>
      </c>
      <c r="G53" s="26">
        <v>447283</v>
      </c>
    </row>
    <row r="54" spans="1:7" x14ac:dyDescent="0.25">
      <c r="A54" s="2" t="s">
        <v>8</v>
      </c>
      <c r="B54" s="3" t="s">
        <v>115</v>
      </c>
      <c r="C54" s="4">
        <v>5</v>
      </c>
      <c r="D54" s="8" t="s">
        <v>114</v>
      </c>
      <c r="E54" s="5" t="s">
        <v>52</v>
      </c>
      <c r="F54" s="6">
        <v>392</v>
      </c>
      <c r="G54" s="26">
        <v>447383</v>
      </c>
    </row>
    <row r="55" spans="1:7" x14ac:dyDescent="0.25">
      <c r="A55" s="2" t="s">
        <v>8</v>
      </c>
      <c r="B55" s="3" t="s">
        <v>116</v>
      </c>
      <c r="C55" s="4">
        <v>5</v>
      </c>
      <c r="D55" s="8" t="s">
        <v>114</v>
      </c>
      <c r="E55" s="5" t="s">
        <v>52</v>
      </c>
      <c r="F55" s="6">
        <v>140</v>
      </c>
      <c r="G55" s="26">
        <v>158780</v>
      </c>
    </row>
    <row r="56" spans="1:7" x14ac:dyDescent="0.25">
      <c r="A56" s="2" t="s">
        <v>8</v>
      </c>
      <c r="B56" s="3" t="s">
        <v>117</v>
      </c>
      <c r="C56" s="4">
        <v>5</v>
      </c>
      <c r="D56" s="7" t="s">
        <v>114</v>
      </c>
      <c r="E56" s="5" t="s">
        <v>52</v>
      </c>
      <c r="F56" s="6">
        <v>150</v>
      </c>
      <c r="G56" s="26">
        <v>171152</v>
      </c>
    </row>
    <row r="57" spans="1:7" x14ac:dyDescent="0.25">
      <c r="A57" s="2" t="s">
        <v>8</v>
      </c>
      <c r="B57" s="3" t="s">
        <v>118</v>
      </c>
      <c r="C57" s="4">
        <v>5</v>
      </c>
      <c r="D57" s="7" t="s">
        <v>114</v>
      </c>
      <c r="E57" s="5" t="s">
        <v>52</v>
      </c>
      <c r="F57" s="6">
        <v>745</v>
      </c>
      <c r="G57" s="26">
        <v>848915</v>
      </c>
    </row>
    <row r="58" spans="1:7" x14ac:dyDescent="0.25">
      <c r="A58" s="2" t="s">
        <v>8</v>
      </c>
      <c r="B58" s="3" t="s">
        <v>119</v>
      </c>
      <c r="C58" s="4">
        <v>5</v>
      </c>
      <c r="D58" s="7" t="s">
        <v>120</v>
      </c>
      <c r="E58" s="5" t="s">
        <v>38</v>
      </c>
      <c r="F58" s="6">
        <v>3434</v>
      </c>
      <c r="G58" s="26">
        <v>33000</v>
      </c>
    </row>
    <row r="59" spans="1:7" x14ac:dyDescent="0.25">
      <c r="A59" s="2" t="s">
        <v>8</v>
      </c>
      <c r="B59" s="47" t="s">
        <v>121</v>
      </c>
      <c r="C59" s="4">
        <v>5</v>
      </c>
      <c r="D59" s="7"/>
      <c r="E59" s="5" t="s">
        <v>38</v>
      </c>
      <c r="F59" s="6">
        <v>419</v>
      </c>
      <c r="G59" s="26">
        <v>134000</v>
      </c>
    </row>
    <row r="60" spans="1:7" x14ac:dyDescent="0.25">
      <c r="A60" s="2" t="s">
        <v>8</v>
      </c>
      <c r="B60" s="3" t="s">
        <v>47</v>
      </c>
      <c r="C60" s="4">
        <v>5</v>
      </c>
      <c r="D60" s="7" t="s">
        <v>123</v>
      </c>
      <c r="E60" s="5" t="s">
        <v>48</v>
      </c>
      <c r="F60" s="6">
        <v>37</v>
      </c>
      <c r="G60" s="26">
        <v>4090909</v>
      </c>
    </row>
    <row r="61" spans="1:7" x14ac:dyDescent="0.25">
      <c r="A61" s="2" t="s">
        <v>8</v>
      </c>
      <c r="B61" s="47" t="s">
        <v>122</v>
      </c>
      <c r="C61" s="4">
        <v>5</v>
      </c>
      <c r="D61" s="7" t="s">
        <v>123</v>
      </c>
      <c r="E61" s="5" t="s">
        <v>55</v>
      </c>
      <c r="F61" s="6">
        <v>5624</v>
      </c>
      <c r="G61" s="26">
        <v>112750</v>
      </c>
    </row>
    <row r="62" spans="1:7" x14ac:dyDescent="0.25">
      <c r="A62" s="2" t="s">
        <v>8</v>
      </c>
      <c r="B62" s="47" t="s">
        <v>124</v>
      </c>
      <c r="C62" s="4">
        <v>5</v>
      </c>
      <c r="D62" s="7" t="s">
        <v>123</v>
      </c>
      <c r="E62" s="5" t="s">
        <v>125</v>
      </c>
      <c r="F62" s="6">
        <v>1045</v>
      </c>
      <c r="G62" s="26">
        <v>20950</v>
      </c>
    </row>
    <row r="63" spans="1:7" x14ac:dyDescent="0.25">
      <c r="A63" s="2" t="s">
        <v>8</v>
      </c>
      <c r="B63" s="47" t="s">
        <v>126</v>
      </c>
      <c r="C63" s="4">
        <v>5</v>
      </c>
      <c r="D63" s="7" t="s">
        <v>123</v>
      </c>
      <c r="E63" s="5" t="s">
        <v>125</v>
      </c>
      <c r="F63" s="6">
        <v>4401</v>
      </c>
      <c r="G63" s="26">
        <v>88232</v>
      </c>
    </row>
    <row r="64" spans="1:7" x14ac:dyDescent="0.25">
      <c r="A64" s="2" t="s">
        <v>8</v>
      </c>
      <c r="B64" s="47" t="s">
        <v>128</v>
      </c>
      <c r="C64" s="4">
        <v>5</v>
      </c>
      <c r="D64" s="7" t="s">
        <v>129</v>
      </c>
      <c r="E64" s="5" t="s">
        <v>130</v>
      </c>
      <c r="F64" s="6">
        <v>3979</v>
      </c>
      <c r="G64" s="26">
        <v>29414</v>
      </c>
    </row>
    <row r="65" spans="1:8" x14ac:dyDescent="0.25">
      <c r="A65" s="2" t="s">
        <v>8</v>
      </c>
      <c r="B65" s="47" t="s">
        <v>131</v>
      </c>
      <c r="C65" s="4">
        <v>5</v>
      </c>
      <c r="D65" s="7" t="s">
        <v>129</v>
      </c>
      <c r="E65" s="5" t="s">
        <v>127</v>
      </c>
      <c r="F65" s="6">
        <v>21859</v>
      </c>
      <c r="G65" s="26">
        <v>161586</v>
      </c>
    </row>
    <row r="66" spans="1:8" x14ac:dyDescent="0.25">
      <c r="A66" s="2" t="s">
        <v>8</v>
      </c>
      <c r="B66" s="3" t="s">
        <v>132</v>
      </c>
      <c r="C66" s="4">
        <v>1</v>
      </c>
      <c r="D66" s="7" t="s">
        <v>133</v>
      </c>
      <c r="E66" s="5" t="s">
        <v>50</v>
      </c>
      <c r="F66" s="6">
        <v>1050</v>
      </c>
      <c r="G66" s="26">
        <v>15870</v>
      </c>
    </row>
    <row r="70" spans="1:8" x14ac:dyDescent="0.25">
      <c r="H70" s="41"/>
    </row>
  </sheetData>
  <mergeCells count="3">
    <mergeCell ref="A3:G3"/>
    <mergeCell ref="A2:G2"/>
    <mergeCell ref="A1:G1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forgalomképtelen </vt:lpstr>
      <vt:lpstr>korlátozottan forgalomképes</vt:lpstr>
      <vt:lpstr>üzleti</vt:lpstr>
      <vt:lpstr>'forgalomképtelen '!Nyomtatási_terület</vt:lpstr>
      <vt:lpstr>'korlátozottan forgalomképes'!Nyomtatási_terület</vt:lpstr>
      <vt:lpstr>üzleti!Nyomtatási_terület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kolonics.krisztina</dc:creator>
  <cp:lastModifiedBy>kolonics.krisztina</cp:lastModifiedBy>
  <cp:lastPrinted>2022-02-28T10:07:25Z</cp:lastPrinted>
  <dcterms:created xsi:type="dcterms:W3CDTF">2021-05-31T06:37:00Z</dcterms:created>
  <dcterms:modified xsi:type="dcterms:W3CDTF">2022-02-28T10:11:40Z</dcterms:modified>
</cp:coreProperties>
</file>